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kdeLaat\Dropbox\CWZ\Wedstrijden\LBZ\2022-2023\20230604 LBZ2 - Den Haag\"/>
    </mc:Choice>
  </mc:AlternateContent>
  <xr:revisionPtr revIDLastSave="0" documentId="13_ncr:1_{58D604D4-5478-47B7-94F7-76362B13941F}" xr6:coauthVersionLast="47" xr6:coauthVersionMax="47" xr10:uidLastSave="{00000000-0000-0000-0000-000000000000}"/>
  <bookViews>
    <workbookView xWindow="0" yWindow="0" windowWidth="20640" windowHeight="16680" xr2:uid="{00000000-000D-0000-FFFF-FFFF00000000}"/>
  </bookViews>
  <sheets>
    <sheet name="Jury gegevens" sheetId="1" r:id="rId1"/>
    <sheet name="WVNL Official overzicht" sheetId="2" r:id="rId2"/>
    <sheet name="Reserves met loting" sheetId="8" r:id="rId3"/>
    <sheet name="Verenigingen" sheetId="3" state="hidden" r:id="rId4"/>
    <sheet name="Zwembaden" sheetId="6" state="hidden" r:id="rId5"/>
  </sheets>
  <definedNames>
    <definedName name="_xlnm._FilterDatabase" localSheetId="0" hidden="1">'Jury gegevens'!$A$19:$G$96</definedName>
    <definedName name="_xlnm._FilterDatabase" localSheetId="1" hidden="1">'WVNL Official overzicht'!$A$1:$K$1</definedName>
    <definedName name="_xlnm.Print_Area" localSheetId="0">'Jury gegevens'!$B$1:$G$96</definedName>
    <definedName name="ddd" localSheetId="0">'Jury gegevens'!$B$1:$G$96</definedName>
    <definedName name="ExterneGegevens_1" localSheetId="1" hidden="1">'WVNL Official overzicht'!$A$1:$K$346</definedName>
    <definedName name="ExterneGegevens_1" localSheetId="4" hidden="1">Zwembaden!$A$1:$B$49</definedName>
    <definedName name="LijstZwembaden">OFFSET(#REF!,1,0,(COUNTA(#REF!)-COUNTIF(#REF!,""))-1)</definedName>
    <definedName name="Print_Area" localSheetId="0">'Jury gegevens'!$B$1:$G$97</definedName>
    <definedName name="Print_Titles" localSheetId="0">'Jury gegevens'!$1:$2</definedName>
    <definedName name="Verenigingen">Verenigingen!$B$2:$B$19</definedName>
    <definedName name="Zwembaden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" i="8" l="1"/>
  <c r="J43" i="8"/>
  <c r="J44" i="8"/>
  <c r="J45" i="8"/>
  <c r="J46" i="8"/>
  <c r="J47" i="8"/>
  <c r="J48" i="8"/>
  <c r="J49" i="8"/>
  <c r="J50" i="8"/>
  <c r="J51" i="8"/>
  <c r="J41" i="8"/>
  <c r="J40" i="8"/>
  <c r="J30" i="8"/>
  <c r="J31" i="8"/>
  <c r="J32" i="8"/>
  <c r="J33" i="8"/>
  <c r="J34" i="8"/>
  <c r="J35" i="8"/>
  <c r="J36" i="8"/>
  <c r="J37" i="8"/>
  <c r="J38" i="8"/>
  <c r="J39" i="8"/>
  <c r="J24" i="8"/>
  <c r="J25" i="8"/>
  <c r="J26" i="8"/>
  <c r="J27" i="8"/>
  <c r="J28" i="8"/>
  <c r="J29" i="8"/>
  <c r="J21" i="8"/>
  <c r="J22" i="8"/>
  <c r="J23" i="8"/>
  <c r="J15" i="8"/>
  <c r="J16" i="8"/>
  <c r="J17" i="8"/>
  <c r="J18" i="8"/>
  <c r="J19" i="8"/>
  <c r="J20" i="8"/>
  <c r="J8" i="8"/>
  <c r="J9" i="8"/>
  <c r="J10" i="8"/>
  <c r="J11" i="8"/>
  <c r="J12" i="8"/>
  <c r="J13" i="8"/>
  <c r="J14" i="8"/>
  <c r="J2" i="8"/>
  <c r="J3" i="8"/>
  <c r="J4" i="8"/>
  <c r="J5" i="8"/>
  <c r="J6" i="8"/>
  <c r="J7" i="8"/>
  <c r="J47" i="1"/>
  <c r="A75" i="1"/>
  <c r="A74" i="1"/>
  <c r="A73" i="1"/>
  <c r="A78" i="1"/>
  <c r="A77" i="1"/>
  <c r="A76" i="1"/>
  <c r="A72" i="1"/>
  <c r="A71" i="1"/>
  <c r="A70" i="1"/>
  <c r="A69" i="1"/>
  <c r="A68" i="1"/>
  <c r="E72" i="1"/>
  <c r="C40" i="1"/>
  <c r="C10" i="1"/>
  <c r="A92" i="1"/>
  <c r="A91" i="1"/>
  <c r="A90" i="1"/>
  <c r="A87" i="1"/>
  <c r="A85" i="1"/>
  <c r="C44" i="1"/>
  <c r="E50" i="1"/>
  <c r="C50" i="1"/>
  <c r="E49" i="1"/>
  <c r="C49" i="1"/>
  <c r="E48" i="1"/>
  <c r="C48" i="1"/>
  <c r="E47" i="1"/>
  <c r="C47" i="1"/>
  <c r="E46" i="1"/>
  <c r="C46" i="1"/>
  <c r="M36" i="1"/>
  <c r="L36" i="1"/>
  <c r="K36" i="1"/>
  <c r="J36" i="1"/>
  <c r="I36" i="1"/>
  <c r="M35" i="1"/>
  <c r="L35" i="1"/>
  <c r="K35" i="1"/>
  <c r="J35" i="1"/>
  <c r="I35" i="1"/>
  <c r="M34" i="1"/>
  <c r="L34" i="1"/>
  <c r="K34" i="1"/>
  <c r="J34" i="1"/>
  <c r="I34" i="1"/>
  <c r="M33" i="1"/>
  <c r="L33" i="1"/>
  <c r="K33" i="1"/>
  <c r="J33" i="1"/>
  <c r="I33" i="1"/>
  <c r="M31" i="1"/>
  <c r="L31" i="1"/>
  <c r="K31" i="1"/>
  <c r="J31" i="1"/>
  <c r="I31" i="1"/>
  <c r="M30" i="1"/>
  <c r="L30" i="1"/>
  <c r="K30" i="1"/>
  <c r="J30" i="1"/>
  <c r="I30" i="1"/>
  <c r="M28" i="1"/>
  <c r="L28" i="1"/>
  <c r="K28" i="1"/>
  <c r="J28" i="1"/>
  <c r="I28" i="1"/>
  <c r="C35" i="1"/>
  <c r="C36" i="1"/>
  <c r="C37" i="1"/>
  <c r="C38" i="1"/>
  <c r="C39" i="1"/>
  <c r="C41" i="1"/>
  <c r="C42" i="1"/>
  <c r="C43" i="1"/>
  <c r="C45" i="1"/>
  <c r="C31" i="1"/>
  <c r="E31" i="1"/>
  <c r="E26" i="1"/>
  <c r="A93" i="1"/>
  <c r="A94" i="1"/>
  <c r="A95" i="1"/>
  <c r="A96" i="1"/>
  <c r="E21" i="1"/>
  <c r="C21" i="1"/>
  <c r="A89" i="1"/>
  <c r="A88" i="1"/>
  <c r="A86" i="1"/>
  <c r="A84" i="1"/>
  <c r="A83" i="1"/>
  <c r="A82" i="1"/>
  <c r="A81" i="1"/>
  <c r="A80" i="1"/>
  <c r="A67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1" i="1"/>
  <c r="A29" i="1"/>
  <c r="A28" i="1"/>
  <c r="A27" i="1"/>
  <c r="A26" i="1"/>
  <c r="A24" i="1"/>
  <c r="A22" i="1"/>
  <c r="A21" i="1"/>
  <c r="A20" i="1"/>
  <c r="M29" i="1"/>
  <c r="L29" i="1"/>
  <c r="K29" i="1"/>
  <c r="J29" i="1"/>
  <c r="I29" i="1"/>
  <c r="E29" i="1"/>
  <c r="C29" i="1"/>
  <c r="M22" i="1"/>
  <c r="L22" i="1"/>
  <c r="K22" i="1"/>
  <c r="J22" i="1"/>
  <c r="I22" i="1"/>
  <c r="E22" i="1"/>
  <c r="C22" i="1"/>
  <c r="C26" i="1"/>
  <c r="E42" i="1"/>
  <c r="C27" i="1"/>
  <c r="C28" i="1"/>
  <c r="M60" i="1"/>
  <c r="L60" i="1"/>
  <c r="K60" i="1"/>
  <c r="J60" i="1"/>
  <c r="I60" i="1"/>
  <c r="I21" i="1"/>
  <c r="J21" i="1"/>
  <c r="K21" i="1"/>
  <c r="L21" i="1"/>
  <c r="M21" i="1"/>
  <c r="I24" i="1"/>
  <c r="J24" i="1"/>
  <c r="K24" i="1"/>
  <c r="L24" i="1"/>
  <c r="M24" i="1"/>
  <c r="I26" i="1"/>
  <c r="J26" i="1"/>
  <c r="K26" i="1"/>
  <c r="L26" i="1"/>
  <c r="M26" i="1"/>
  <c r="I27" i="1"/>
  <c r="J27" i="1"/>
  <c r="K27" i="1"/>
  <c r="L27" i="1"/>
  <c r="M27" i="1"/>
  <c r="I37" i="1"/>
  <c r="J37" i="1"/>
  <c r="K37" i="1"/>
  <c r="L37" i="1"/>
  <c r="M37" i="1"/>
  <c r="I38" i="1"/>
  <c r="J38" i="1"/>
  <c r="K38" i="1"/>
  <c r="L38" i="1"/>
  <c r="M38" i="1"/>
  <c r="I39" i="1"/>
  <c r="J39" i="1"/>
  <c r="K39" i="1"/>
  <c r="L39" i="1"/>
  <c r="M39" i="1"/>
  <c r="I40" i="1"/>
  <c r="J40" i="1"/>
  <c r="K40" i="1"/>
  <c r="L40" i="1"/>
  <c r="M40" i="1"/>
  <c r="I41" i="1"/>
  <c r="J41" i="1"/>
  <c r="K41" i="1"/>
  <c r="L41" i="1"/>
  <c r="M41" i="1"/>
  <c r="I42" i="1"/>
  <c r="J42" i="1"/>
  <c r="K42" i="1"/>
  <c r="L42" i="1"/>
  <c r="M42" i="1"/>
  <c r="I43" i="1"/>
  <c r="J43" i="1"/>
  <c r="K43" i="1"/>
  <c r="L43" i="1"/>
  <c r="M43" i="1"/>
  <c r="I44" i="1"/>
  <c r="J44" i="1"/>
  <c r="K44" i="1"/>
  <c r="L44" i="1"/>
  <c r="M44" i="1"/>
  <c r="I45" i="1"/>
  <c r="J45" i="1"/>
  <c r="K45" i="1"/>
  <c r="L45" i="1"/>
  <c r="M45" i="1"/>
  <c r="I46" i="1"/>
  <c r="J46" i="1"/>
  <c r="K46" i="1"/>
  <c r="L46" i="1"/>
  <c r="M46" i="1"/>
  <c r="I47" i="1"/>
  <c r="K47" i="1"/>
  <c r="L47" i="1"/>
  <c r="M47" i="1"/>
  <c r="I48" i="1"/>
  <c r="J48" i="1"/>
  <c r="K48" i="1"/>
  <c r="L48" i="1"/>
  <c r="M48" i="1"/>
  <c r="I49" i="1"/>
  <c r="J49" i="1"/>
  <c r="K49" i="1"/>
  <c r="L49" i="1"/>
  <c r="M49" i="1"/>
  <c r="I50" i="1"/>
  <c r="J50" i="1"/>
  <c r="K50" i="1"/>
  <c r="L50" i="1"/>
  <c r="M50" i="1"/>
  <c r="I51" i="1"/>
  <c r="J51" i="1"/>
  <c r="K51" i="1"/>
  <c r="L51" i="1"/>
  <c r="M51" i="1"/>
  <c r="I52" i="1"/>
  <c r="J52" i="1"/>
  <c r="K52" i="1"/>
  <c r="L52" i="1"/>
  <c r="M52" i="1"/>
  <c r="I53" i="1"/>
  <c r="J53" i="1"/>
  <c r="K53" i="1"/>
  <c r="L53" i="1"/>
  <c r="M53" i="1"/>
  <c r="I54" i="1"/>
  <c r="J54" i="1"/>
  <c r="K54" i="1"/>
  <c r="L54" i="1"/>
  <c r="M54" i="1"/>
  <c r="I55" i="1"/>
  <c r="J55" i="1"/>
  <c r="K55" i="1"/>
  <c r="L55" i="1"/>
  <c r="M55" i="1"/>
  <c r="I56" i="1"/>
  <c r="J56" i="1"/>
  <c r="K56" i="1"/>
  <c r="L56" i="1"/>
  <c r="M56" i="1"/>
  <c r="I57" i="1"/>
  <c r="J57" i="1"/>
  <c r="K57" i="1"/>
  <c r="L57" i="1"/>
  <c r="M57" i="1"/>
  <c r="I58" i="1"/>
  <c r="J58" i="1"/>
  <c r="K58" i="1"/>
  <c r="L58" i="1"/>
  <c r="M58" i="1"/>
  <c r="I59" i="1"/>
  <c r="J59" i="1"/>
  <c r="K59" i="1"/>
  <c r="L59" i="1"/>
  <c r="M59" i="1"/>
  <c r="K20" i="1"/>
  <c r="M20" i="1"/>
  <c r="L20" i="1"/>
  <c r="J20" i="1"/>
  <c r="I20" i="1"/>
  <c r="E24" i="1"/>
  <c r="E27" i="1"/>
  <c r="E28" i="1"/>
  <c r="E33" i="1"/>
  <c r="E34" i="1"/>
  <c r="E35" i="1"/>
  <c r="E36" i="1"/>
  <c r="E37" i="1"/>
  <c r="E38" i="1"/>
  <c r="E39" i="1"/>
  <c r="E40" i="1"/>
  <c r="E41" i="1"/>
  <c r="E43" i="1"/>
  <c r="E44" i="1"/>
  <c r="E45" i="1"/>
  <c r="E51" i="1"/>
  <c r="E52" i="1"/>
  <c r="E53" i="1"/>
  <c r="E54" i="1"/>
  <c r="E55" i="1"/>
  <c r="E56" i="1"/>
  <c r="E57" i="1"/>
  <c r="E58" i="1"/>
  <c r="E59" i="1"/>
  <c r="E60" i="1"/>
  <c r="E20" i="1"/>
  <c r="C24" i="1"/>
  <c r="C33" i="1"/>
  <c r="C34" i="1"/>
  <c r="C51" i="1"/>
  <c r="C52" i="1"/>
  <c r="C53" i="1"/>
  <c r="C54" i="1"/>
  <c r="C55" i="1"/>
  <c r="C56" i="1"/>
  <c r="C57" i="1"/>
  <c r="C58" i="1"/>
  <c r="C59" i="1"/>
  <c r="C60" i="1"/>
  <c r="C20" i="1"/>
  <c r="I32" i="1"/>
  <c r="K32" i="1"/>
  <c r="A32" i="1"/>
  <c r="E32" i="1"/>
  <c r="L32" i="1"/>
  <c r="M32" i="1"/>
  <c r="J32" i="1"/>
  <c r="C32" i="1"/>
  <c r="J23" i="1"/>
  <c r="A23" i="1"/>
  <c r="K23" i="1"/>
  <c r="C23" i="1"/>
  <c r="L23" i="1"/>
  <c r="I23" i="1"/>
  <c r="M23" i="1"/>
  <c r="E23" i="1"/>
  <c r="A25" i="1"/>
  <c r="E25" i="1"/>
  <c r="C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Frank de Laat</author>
  </authors>
  <commentList>
    <comment ref="D1" authorId="0" shapeId="0" xr:uid="{70F6E240-EA3D-4622-912E-FDA6035E459B}">
      <text>
        <r>
          <rPr>
            <b/>
            <sz val="9"/>
            <color indexed="81"/>
            <rFont val="Tahoma"/>
            <family val="2"/>
          </rPr>
          <t xml:space="preserve">
Groen: 
</t>
        </r>
        <r>
          <rPr>
            <sz val="9"/>
            <color indexed="81"/>
            <rFont val="Tahoma"/>
            <family val="2"/>
          </rPr>
          <t xml:space="preserve">AB zwemmer wordt altijd geplaatst in 50m nummers. Ook zonder tijd.
</t>
        </r>
        <r>
          <rPr>
            <b/>
            <sz val="9"/>
            <color indexed="81"/>
            <rFont val="Tahoma"/>
            <family val="2"/>
          </rPr>
          <t xml:space="preserve">Rood:
</t>
        </r>
        <r>
          <rPr>
            <sz val="9"/>
            <color indexed="81"/>
            <rFont val="Tahoma"/>
            <family val="2"/>
          </rPr>
          <t>Zwemmer staat op de reservelijst</t>
        </r>
      </text>
    </comment>
    <comment ref="I1" authorId="0" shapeId="0" xr:uid="{F39BDFDB-C5C2-4150-B448-53378541CC9B}">
      <text>
        <r>
          <rPr>
            <b/>
            <sz val="9"/>
            <color indexed="81"/>
            <rFont val="Tahoma"/>
            <family val="2"/>
          </rPr>
          <t>Frank de Laat:</t>
        </r>
        <r>
          <rPr>
            <sz val="9"/>
            <color indexed="81"/>
            <rFont val="Tahoma"/>
            <family val="2"/>
          </rPr>
          <t xml:space="preserve">
Willekeurg getal bepaalt met de ASELECT functie in Excel. Het Loting# is bepaald op volgorde van inschrijftijd van snel naar langzaam en daarbinnen op loting getal.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Officials" description="Verbinding maken met de query Officials in de werkmap." type="5" refreshedVersion="8" background="1" refreshOnLoad="1" saveData="1">
    <dbPr connection="Provider=Microsoft.Mashup.OleDb.1;Data Source=$Workbook$;Location=Officials;Extended Properties=&quot;&quot;" command="SELECT * FROM [Officials]"/>
  </connection>
  <connection id="2" xr16:uid="{D85D215C-281D-48C5-84C6-9AC34A94BD88}" keepAlive="1" name="Query - Table 0" description="Verbinding maken met de query Table 0 in de werkmap." type="5" refreshedVersion="8" background="1" refreshOnLoad="1" saveData="1">
    <dbPr connection="Provider=Microsoft.Mashup.OleDb.1;Data Source=$Workbook$;Location=&quot;Table 0&quot;;Extended Properties=&quot;&quot;" command="SELECT * FROM [Table 0]"/>
  </connection>
</connections>
</file>

<file path=xl/sharedStrings.xml><?xml version="1.0" encoding="utf-8"?>
<sst xmlns="http://schemas.openxmlformats.org/spreadsheetml/2006/main" count="3832" uniqueCount="916">
  <si>
    <t>Datum wedstrijd</t>
  </si>
  <si>
    <t>Organiserende vereniging</t>
  </si>
  <si>
    <t>Aanvangstijd Juryvergadering</t>
  </si>
  <si>
    <t>Aanvangstijd Inzwemmen</t>
  </si>
  <si>
    <t>Aanvangstijd Wedstrijd</t>
  </si>
  <si>
    <t>Start methode</t>
  </si>
  <si>
    <t>Scheidsrechter</t>
  </si>
  <si>
    <t>Kamprechter</t>
  </si>
  <si>
    <t>Starter</t>
  </si>
  <si>
    <t>Jurysecretaris</t>
  </si>
  <si>
    <t>Tijdwaarnemer 1</t>
  </si>
  <si>
    <t>Tijdwaarnemer 2</t>
  </si>
  <si>
    <t>Tijdwaarnemer 3</t>
  </si>
  <si>
    <t>Tijdwaarnemer 5</t>
  </si>
  <si>
    <t>Tijdwaarnemer 7</t>
  </si>
  <si>
    <t>Tijdwaarnemer 8</t>
  </si>
  <si>
    <t>Tijdwaarnemer 9</t>
  </si>
  <si>
    <t>Tijdwaarnemer 10</t>
  </si>
  <si>
    <t>Tijdwaarnemer 11</t>
  </si>
  <si>
    <t>Tijdwaarnemer 12</t>
  </si>
  <si>
    <t>Tijdwaarnemer 13</t>
  </si>
  <si>
    <t>Tijdwaarnemer 14</t>
  </si>
  <si>
    <t>Tijdwaarnemer 15</t>
  </si>
  <si>
    <t>Tijdwaarnemer 16</t>
  </si>
  <si>
    <t>Tijdwaarnemer 17</t>
  </si>
  <si>
    <t>Tijdwaarnemer 18</t>
  </si>
  <si>
    <t>naam</t>
  </si>
  <si>
    <t>vereniging</t>
  </si>
  <si>
    <t>tussentijd</t>
  </si>
  <si>
    <t>eindtijd</t>
  </si>
  <si>
    <t>uur</t>
  </si>
  <si>
    <t>scheidsrechter:</t>
  </si>
  <si>
    <t>jurysecretaris:</t>
  </si>
  <si>
    <t>official functie</t>
  </si>
  <si>
    <t>medewerkers</t>
  </si>
  <si>
    <t>Deelnemende Verenigingen</t>
  </si>
  <si>
    <t>Naam en adres zwembad</t>
  </si>
  <si>
    <t>licentie nr.</t>
  </si>
  <si>
    <t>Organisatie</t>
  </si>
  <si>
    <t>Tijdwaarnemer 6</t>
  </si>
  <si>
    <t>Tijdwaarnemer 19</t>
  </si>
  <si>
    <t>Tijdwaarnemer 20</t>
  </si>
  <si>
    <t>Tijdwaarnemer 21</t>
  </si>
  <si>
    <t>Tijdwaarnemer 22</t>
  </si>
  <si>
    <t>Tijdwaarnemer 23</t>
  </si>
  <si>
    <t>Tijdwaarnemer 24</t>
  </si>
  <si>
    <t>Filter</t>
  </si>
  <si>
    <t>Tijdwaarnemer 25</t>
  </si>
  <si>
    <t>Tijdwaarnemer 26</t>
  </si>
  <si>
    <t>Tijdwaarnemer 27</t>
  </si>
  <si>
    <t>Tijdwaarnemer 28</t>
  </si>
  <si>
    <t>Tijdwaarnemer 29</t>
  </si>
  <si>
    <t>Tijdwaarnemer 30</t>
  </si>
  <si>
    <t>-</t>
  </si>
  <si>
    <t>WVZ</t>
  </si>
  <si>
    <t>Watervrienden Zevenaar</t>
  </si>
  <si>
    <t>Albert</t>
  </si>
  <si>
    <t>Kirsten</t>
  </si>
  <si>
    <t>Annelies</t>
  </si>
  <si>
    <t>Theo</t>
  </si>
  <si>
    <t>Chris</t>
  </si>
  <si>
    <t>Ron</t>
  </si>
  <si>
    <t>de</t>
  </si>
  <si>
    <t>van</t>
  </si>
  <si>
    <t>Annemarie</t>
  </si>
  <si>
    <t>Peter</t>
  </si>
  <si>
    <t>Yvonne</t>
  </si>
  <si>
    <t>Piet</t>
  </si>
  <si>
    <t>Leeuwen</t>
  </si>
  <si>
    <t>WVV</t>
  </si>
  <si>
    <t>Watervrienden Valkenswaard</t>
  </si>
  <si>
    <t>Eric</t>
  </si>
  <si>
    <t>Stupers</t>
  </si>
  <si>
    <t>Mark</t>
  </si>
  <si>
    <t>van der</t>
  </si>
  <si>
    <t>Donk</t>
  </si>
  <si>
    <t>Jolanda</t>
  </si>
  <si>
    <t>Gerard</t>
  </si>
  <si>
    <t>den</t>
  </si>
  <si>
    <t>Hertog</t>
  </si>
  <si>
    <t>Marleen</t>
  </si>
  <si>
    <t>Portegies</t>
  </si>
  <si>
    <t>Henrie</t>
  </si>
  <si>
    <t>Geurts</t>
  </si>
  <si>
    <t>Jeroen</t>
  </si>
  <si>
    <t>Hendrikx</t>
  </si>
  <si>
    <t>Marga</t>
  </si>
  <si>
    <t>Ool</t>
  </si>
  <si>
    <t>Wil</t>
  </si>
  <si>
    <t>Bas</t>
  </si>
  <si>
    <t>Perdok</t>
  </si>
  <si>
    <t>Martien</t>
  </si>
  <si>
    <t>Wijnen</t>
  </si>
  <si>
    <t>Jan</t>
  </si>
  <si>
    <t>NEP</t>
  </si>
  <si>
    <t>Watervrienden Neptunus Born</t>
  </si>
  <si>
    <t>Debbie</t>
  </si>
  <si>
    <t>Maassen-Canton</t>
  </si>
  <si>
    <t>Koen</t>
  </si>
  <si>
    <t>Demandt</t>
  </si>
  <si>
    <t>Valerie</t>
  </si>
  <si>
    <t>Loon</t>
  </si>
  <si>
    <t>Petra</t>
  </si>
  <si>
    <t>Thomas</t>
  </si>
  <si>
    <t>Nadine</t>
  </si>
  <si>
    <t>Willems</t>
  </si>
  <si>
    <t>Roy</t>
  </si>
  <si>
    <t>Bruijn</t>
  </si>
  <si>
    <t>Jos</t>
  </si>
  <si>
    <t>Annemieke</t>
  </si>
  <si>
    <t>Paulissen</t>
  </si>
  <si>
    <t>Sonja</t>
  </si>
  <si>
    <t>Erkens-Kruip</t>
  </si>
  <si>
    <t>Marion</t>
  </si>
  <si>
    <t>Verlinde-Neels</t>
  </si>
  <si>
    <t>Angelina</t>
  </si>
  <si>
    <t>Rennenberg</t>
  </si>
  <si>
    <t>Lilian</t>
  </si>
  <si>
    <t>Marx</t>
  </si>
  <si>
    <t>Hans</t>
  </si>
  <si>
    <t>Hilkens</t>
  </si>
  <si>
    <t>Jules</t>
  </si>
  <si>
    <t>Hermans</t>
  </si>
  <si>
    <t>Margriet</t>
  </si>
  <si>
    <t>Esser</t>
  </si>
  <si>
    <t>Truus</t>
  </si>
  <si>
    <t>Ger</t>
  </si>
  <si>
    <t>WVL</t>
  </si>
  <si>
    <t>Watervrienden Lisse</t>
  </si>
  <si>
    <t>Bert</t>
  </si>
  <si>
    <t>Monique</t>
  </si>
  <si>
    <t>Kok</t>
  </si>
  <si>
    <t>Mijnders</t>
  </si>
  <si>
    <t>Kees</t>
  </si>
  <si>
    <t>Verkade</t>
  </si>
  <si>
    <t>Nathalie</t>
  </si>
  <si>
    <t>Hagenbeek</t>
  </si>
  <si>
    <t>Wijling</t>
  </si>
  <si>
    <t>Marielle</t>
  </si>
  <si>
    <t>Winter</t>
  </si>
  <si>
    <t>Danielle</t>
  </si>
  <si>
    <t>Paul</t>
  </si>
  <si>
    <t>Han</t>
  </si>
  <si>
    <t>Brouwer</t>
  </si>
  <si>
    <t>Loeffen</t>
  </si>
  <si>
    <t>Marten</t>
  </si>
  <si>
    <t>Plaat</t>
  </si>
  <si>
    <t>Ruud</t>
  </si>
  <si>
    <t>Jacqueline</t>
  </si>
  <si>
    <t>Poelman-van der Wiel</t>
  </si>
  <si>
    <t>Marco</t>
  </si>
  <si>
    <t>Klink</t>
  </si>
  <si>
    <t>Michelle</t>
  </si>
  <si>
    <t>Donker-Verbeek</t>
  </si>
  <si>
    <t>Ad</t>
  </si>
  <si>
    <t>Reeuwijk</t>
  </si>
  <si>
    <t>Linda</t>
  </si>
  <si>
    <t>Besseling van de Meij</t>
  </si>
  <si>
    <t>Ingrid</t>
  </si>
  <si>
    <t>Faas</t>
  </si>
  <si>
    <t>Joke</t>
  </si>
  <si>
    <t>Schakenbos</t>
  </si>
  <si>
    <t>Mary</t>
  </si>
  <si>
    <t>Oorschot</t>
  </si>
  <si>
    <t>Frans</t>
  </si>
  <si>
    <t>Sandra</t>
  </si>
  <si>
    <t>Ria</t>
  </si>
  <si>
    <t>Diest</t>
  </si>
  <si>
    <t>Wilma</t>
  </si>
  <si>
    <t>Carlo</t>
  </si>
  <si>
    <t>Cozijn</t>
  </si>
  <si>
    <t>WVY</t>
  </si>
  <si>
    <t>Watervrienden IJmuiden</t>
  </si>
  <si>
    <t>Karin</t>
  </si>
  <si>
    <t>Waard</t>
  </si>
  <si>
    <t>Cecilia</t>
  </si>
  <si>
    <t>Leisenheimer</t>
  </si>
  <si>
    <t>Karien</t>
  </si>
  <si>
    <t>Zuidam</t>
  </si>
  <si>
    <t>Ilona</t>
  </si>
  <si>
    <t>Hofland</t>
  </si>
  <si>
    <t>Johan</t>
  </si>
  <si>
    <t>Mol</t>
  </si>
  <si>
    <t>Blok</t>
  </si>
  <si>
    <t>WVHO</t>
  </si>
  <si>
    <t>Watervrienden Hoofddorp</t>
  </si>
  <si>
    <t>Horst</t>
  </si>
  <si>
    <t>Wensink</t>
  </si>
  <si>
    <t>Zethof</t>
  </si>
  <si>
    <t>Margot</t>
  </si>
  <si>
    <t>Huiberts-van der Maden</t>
  </si>
  <si>
    <t>Dick</t>
  </si>
  <si>
    <t>Faber</t>
  </si>
  <si>
    <t>Crum</t>
  </si>
  <si>
    <t>Arjan</t>
  </si>
  <si>
    <t>Aart</t>
  </si>
  <si>
    <t>Dasselaar jr.</t>
  </si>
  <si>
    <t>WVHA</t>
  </si>
  <si>
    <t>Watervrienden Haarlem</t>
  </si>
  <si>
    <t>van de</t>
  </si>
  <si>
    <t>Ende</t>
  </si>
  <si>
    <t>Stephanie</t>
  </si>
  <si>
    <t>Wessel</t>
  </si>
  <si>
    <t>Simone</t>
  </si>
  <si>
    <t>Ran</t>
  </si>
  <si>
    <t>Reinier</t>
  </si>
  <si>
    <t>Lissenberg</t>
  </si>
  <si>
    <t>Pim</t>
  </si>
  <si>
    <t>Hulshof</t>
  </si>
  <si>
    <t>Hugo</t>
  </si>
  <si>
    <t>Wanders</t>
  </si>
  <si>
    <t>Erik</t>
  </si>
  <si>
    <t>Frank</t>
  </si>
  <si>
    <t>Ran-Zeinstra</t>
  </si>
  <si>
    <t>WVG</t>
  </si>
  <si>
    <t>Watervrienden Geleen</t>
  </si>
  <si>
    <t>Cailean</t>
  </si>
  <si>
    <t>Smeets</t>
  </si>
  <si>
    <t>Fred</t>
  </si>
  <si>
    <t>Rekko</t>
  </si>
  <si>
    <t>Bram</t>
  </si>
  <si>
    <t>Schmitz</t>
  </si>
  <si>
    <t>Carool</t>
  </si>
  <si>
    <t>Frantzen</t>
  </si>
  <si>
    <t>Knarren-Steins</t>
  </si>
  <si>
    <t>Meijer</t>
  </si>
  <si>
    <t>Michel</t>
  </si>
  <si>
    <t>Steins</t>
  </si>
  <si>
    <t>Saskia</t>
  </si>
  <si>
    <t>Lent</t>
  </si>
  <si>
    <t>Anton</t>
  </si>
  <si>
    <t>Linden</t>
  </si>
  <si>
    <t>Paula</t>
  </si>
  <si>
    <t>Oudejans</t>
  </si>
  <si>
    <t>Cor</t>
  </si>
  <si>
    <t>Knarren</t>
  </si>
  <si>
    <t>WVAL</t>
  </si>
  <si>
    <t>Watervrienden Almere</t>
  </si>
  <si>
    <t>Kyah</t>
  </si>
  <si>
    <t>Kloof</t>
  </si>
  <si>
    <t>Gert</t>
  </si>
  <si>
    <t>Kuilder</t>
  </si>
  <si>
    <t>Wingerden</t>
  </si>
  <si>
    <t>Dennis</t>
  </si>
  <si>
    <t>Roest</t>
  </si>
  <si>
    <t>Twisker</t>
  </si>
  <si>
    <t>Miriam</t>
  </si>
  <si>
    <t>Celie</t>
  </si>
  <si>
    <t>Ellen</t>
  </si>
  <si>
    <t>Rossum</t>
  </si>
  <si>
    <t>Sijne</t>
  </si>
  <si>
    <t>Gouwens</t>
  </si>
  <si>
    <t>Arjen</t>
  </si>
  <si>
    <t>Reumer</t>
  </si>
  <si>
    <t>Ton</t>
  </si>
  <si>
    <t>Tieman</t>
  </si>
  <si>
    <t>Pauline</t>
  </si>
  <si>
    <t>John Bernard</t>
  </si>
  <si>
    <t>Guthman</t>
  </si>
  <si>
    <t>Pieter</t>
  </si>
  <si>
    <t>Nanninga</t>
  </si>
  <si>
    <t>Strietman</t>
  </si>
  <si>
    <t>Arnold</t>
  </si>
  <si>
    <t>Wiebe</t>
  </si>
  <si>
    <t>TWV</t>
  </si>
  <si>
    <t>Tilburgse Watervrienden</t>
  </si>
  <si>
    <t>Engelien</t>
  </si>
  <si>
    <t>Dorp</t>
  </si>
  <si>
    <t>Irene</t>
  </si>
  <si>
    <t>Laat</t>
  </si>
  <si>
    <t>Devenijns</t>
  </si>
  <si>
    <t>Donders-van der Vleuten</t>
  </si>
  <si>
    <t>Christel</t>
  </si>
  <si>
    <t>Huijsdens-Vorstenbosch</t>
  </si>
  <si>
    <t>Norbert</t>
  </si>
  <si>
    <t>Arnoud</t>
  </si>
  <si>
    <t>Hoefmans</t>
  </si>
  <si>
    <t>Tromp</t>
  </si>
  <si>
    <t>John</t>
  </si>
  <si>
    <t>Louw</t>
  </si>
  <si>
    <t>Brigitte</t>
  </si>
  <si>
    <t>PWV</t>
  </si>
  <si>
    <t>Pijnackerse Watervrienden</t>
  </si>
  <si>
    <t>Breet</t>
  </si>
  <si>
    <t>Ester</t>
  </si>
  <si>
    <t>Wiel</t>
  </si>
  <si>
    <t>Ivo</t>
  </si>
  <si>
    <t>ten</t>
  </si>
  <si>
    <t>Broeke</t>
  </si>
  <si>
    <t>Baars</t>
  </si>
  <si>
    <t>Joost</t>
  </si>
  <si>
    <t>Uiterwijk</t>
  </si>
  <si>
    <t>Karen</t>
  </si>
  <si>
    <t>Linsen</t>
  </si>
  <si>
    <t>Astrid</t>
  </si>
  <si>
    <t>Annelieke</t>
  </si>
  <si>
    <t>Papadakis-Kromkamp</t>
  </si>
  <si>
    <t>Bouwer</t>
  </si>
  <si>
    <t>Coen</t>
  </si>
  <si>
    <t>Ammerlaan</t>
  </si>
  <si>
    <t>Ady</t>
  </si>
  <si>
    <t>van den</t>
  </si>
  <si>
    <t>Berg</t>
  </si>
  <si>
    <t>HWV</t>
  </si>
  <si>
    <t>Helmondse Watervrienden</t>
  </si>
  <si>
    <t>Lisa</t>
  </si>
  <si>
    <t>Brand</t>
  </si>
  <si>
    <t>Kamphuis</t>
  </si>
  <si>
    <t>Ouden</t>
  </si>
  <si>
    <t>Marijke</t>
  </si>
  <si>
    <t>Menge</t>
  </si>
  <si>
    <t>Peggy-jane</t>
  </si>
  <si>
    <t>Kerkhof</t>
  </si>
  <si>
    <t>Berny</t>
  </si>
  <si>
    <t>Martens</t>
  </si>
  <si>
    <t>Kolenberg</t>
  </si>
  <si>
    <t>Marian</t>
  </si>
  <si>
    <t>Kuzee</t>
  </si>
  <si>
    <t>Robert</t>
  </si>
  <si>
    <t>Thielen</t>
  </si>
  <si>
    <t>Wouthera</t>
  </si>
  <si>
    <t>Thielen-Martens</t>
  </si>
  <si>
    <t>Tim</t>
  </si>
  <si>
    <t>Schwirtz</t>
  </si>
  <si>
    <t>Sander</t>
  </si>
  <si>
    <t>Doensen</t>
  </si>
  <si>
    <t>Harks - Visser</t>
  </si>
  <si>
    <t>Harks</t>
  </si>
  <si>
    <t>Broek</t>
  </si>
  <si>
    <t>Boom</t>
  </si>
  <si>
    <t>Anja</t>
  </si>
  <si>
    <t>Diana</t>
  </si>
  <si>
    <t>Lieshout</t>
  </si>
  <si>
    <t>Marja</t>
  </si>
  <si>
    <t>Verspaget-Akkermans</t>
  </si>
  <si>
    <t>Henri</t>
  </si>
  <si>
    <t>HAWV</t>
  </si>
  <si>
    <t>Haagse Watervrienden</t>
  </si>
  <si>
    <t>Scheffers</t>
  </si>
  <si>
    <t>Berkhout</t>
  </si>
  <si>
    <t>Femke</t>
  </si>
  <si>
    <t>Dun</t>
  </si>
  <si>
    <t>Denise</t>
  </si>
  <si>
    <t>Lange</t>
  </si>
  <si>
    <t>Hanneke</t>
  </si>
  <si>
    <t>Dun-Treffers</t>
  </si>
  <si>
    <t>Vink</t>
  </si>
  <si>
    <t>Ronald</t>
  </si>
  <si>
    <t>Dullemond</t>
  </si>
  <si>
    <t>GWV</t>
  </si>
  <si>
    <t>Groningse Watervrienden</t>
  </si>
  <si>
    <t>Ronne</t>
  </si>
  <si>
    <t>Sies</t>
  </si>
  <si>
    <t>Marvin</t>
  </si>
  <si>
    <t>Noordberger</t>
  </si>
  <si>
    <t>Annette</t>
  </si>
  <si>
    <t>Schuur</t>
  </si>
  <si>
    <t>Menno</t>
  </si>
  <si>
    <t>Hartsema</t>
  </si>
  <si>
    <t>Rob</t>
  </si>
  <si>
    <t>Hegeman-Noordeberger</t>
  </si>
  <si>
    <t>Marica</t>
  </si>
  <si>
    <t>Hartsema-Moes</t>
  </si>
  <si>
    <t>Viel</t>
  </si>
  <si>
    <t>Ankie</t>
  </si>
  <si>
    <t>Vermanen</t>
  </si>
  <si>
    <t>Carel</t>
  </si>
  <si>
    <t>Hegeman</t>
  </si>
  <si>
    <t>Meer</t>
  </si>
  <si>
    <t>Harry</t>
  </si>
  <si>
    <t>Kemper</t>
  </si>
  <si>
    <t>Hofman</t>
  </si>
  <si>
    <t>EWV</t>
  </si>
  <si>
    <t>Eindhovense Watervrienden</t>
  </si>
  <si>
    <t>Remko</t>
  </si>
  <si>
    <t>Wols</t>
  </si>
  <si>
    <t>Heynsdijk</t>
  </si>
  <si>
    <t>Sergiy</t>
  </si>
  <si>
    <t>Ven</t>
  </si>
  <si>
    <t>Nicole</t>
  </si>
  <si>
    <t>Joop</t>
  </si>
  <si>
    <t>Kuringen</t>
  </si>
  <si>
    <t>Netty</t>
  </si>
  <si>
    <t>Lieberwirth</t>
  </si>
  <si>
    <t>Harold</t>
  </si>
  <si>
    <t>Hest</t>
  </si>
  <si>
    <t>Franken</t>
  </si>
  <si>
    <t>Engelmann</t>
  </si>
  <si>
    <t>Doreen</t>
  </si>
  <si>
    <t>Dekkers</t>
  </si>
  <si>
    <t>Coppelmans</t>
  </si>
  <si>
    <t>Annie</t>
  </si>
  <si>
    <t>Berkhoff-Lieberwirth</t>
  </si>
  <si>
    <t>DWV</t>
  </si>
  <si>
    <t>Deurnese Watervrienden</t>
  </si>
  <si>
    <t>Willy</t>
  </si>
  <si>
    <t>Althuizen</t>
  </si>
  <si>
    <t>Henriette</t>
  </si>
  <si>
    <t>Hoeben</t>
  </si>
  <si>
    <t>Esther</t>
  </si>
  <si>
    <t>Venner</t>
  </si>
  <si>
    <t>Roijackers</t>
  </si>
  <si>
    <t>Leny</t>
  </si>
  <si>
    <t>Berkmortel</t>
  </si>
  <si>
    <t>Ronny</t>
  </si>
  <si>
    <t>Cuyk</t>
  </si>
  <si>
    <t>Dymph</t>
  </si>
  <si>
    <t>Thijssen</t>
  </si>
  <si>
    <t>Henny</t>
  </si>
  <si>
    <t>Fransen</t>
  </si>
  <si>
    <t>Mirjam</t>
  </si>
  <si>
    <t>Mattheij</t>
  </si>
  <si>
    <t>Marie Louise</t>
  </si>
  <si>
    <t>Berkers</t>
  </si>
  <si>
    <t>Henk</t>
  </si>
  <si>
    <t>AWV</t>
  </si>
  <si>
    <t>Apeldoornse Watervrienden</t>
  </si>
  <si>
    <t>Drenth</t>
  </si>
  <si>
    <t>Naudin ten Cate</t>
  </si>
  <si>
    <t>Alex</t>
  </si>
  <si>
    <t>Jongkind</t>
  </si>
  <si>
    <t>Dirry</t>
  </si>
  <si>
    <t>Remco</t>
  </si>
  <si>
    <t>Bruinhorst</t>
  </si>
  <si>
    <t>Minne</t>
  </si>
  <si>
    <t>Gort</t>
  </si>
  <si>
    <t>Laarman</t>
  </si>
  <si>
    <t>uit den</t>
  </si>
  <si>
    <t>Bogaard</t>
  </si>
  <si>
    <t>Cas</t>
  </si>
  <si>
    <t>Naudin Ten Cate</t>
  </si>
  <si>
    <t>Jaap</t>
  </si>
  <si>
    <t>Kaal</t>
  </si>
  <si>
    <t>Willem</t>
  </si>
  <si>
    <t>Terwel</t>
  </si>
  <si>
    <t>Mastebroek</t>
  </si>
  <si>
    <t>15</t>
  </si>
  <si>
    <t>14</t>
  </si>
  <si>
    <t>13</t>
  </si>
  <si>
    <t>12</t>
  </si>
  <si>
    <t>11</t>
  </si>
  <si>
    <t>VerenigingKort</t>
  </si>
  <si>
    <t>Vereniging</t>
  </si>
  <si>
    <t>Voornaam</t>
  </si>
  <si>
    <t>Tussenvoegsel</t>
  </si>
  <si>
    <t>Achternaam</t>
  </si>
  <si>
    <t>Licentie</t>
  </si>
  <si>
    <t>Aantal banen</t>
  </si>
  <si>
    <t>Sandmeier</t>
  </si>
  <si>
    <t>Vladimir</t>
  </si>
  <si>
    <t>Djapic</t>
  </si>
  <si>
    <t>Reija</t>
  </si>
  <si>
    <t>Ingevuld</t>
  </si>
  <si>
    <t>Opmerkingen:</t>
  </si>
  <si>
    <t xml:space="preserve"> </t>
  </si>
  <si>
    <t>Chantalle</t>
  </si>
  <si>
    <t>Giebelen</t>
  </si>
  <si>
    <t>Driessen</t>
  </si>
  <si>
    <t>Bachynskyy</t>
  </si>
  <si>
    <t>Daniels</t>
  </si>
  <si>
    <t>Jennifer</t>
  </si>
  <si>
    <t>Martine</t>
  </si>
  <si>
    <t>Boetzkes</t>
  </si>
  <si>
    <t>Fanny</t>
  </si>
  <si>
    <t>Franka</t>
  </si>
  <si>
    <t>Ludi</t>
  </si>
  <si>
    <t>Rieta</t>
  </si>
  <si>
    <t>Kinsey</t>
  </si>
  <si>
    <t>Myriam</t>
  </si>
  <si>
    <t>Nederlof</t>
  </si>
  <si>
    <t>Marc</t>
  </si>
  <si>
    <t>Jonk</t>
  </si>
  <si>
    <t>Carolien</t>
  </si>
  <si>
    <t>Tool</t>
  </si>
  <si>
    <t>Litavski</t>
  </si>
  <si>
    <t>Dragana</t>
  </si>
  <si>
    <t>Justin</t>
  </si>
  <si>
    <t>Schaap</t>
  </si>
  <si>
    <t>Vuuren</t>
  </si>
  <si>
    <t>Tina</t>
  </si>
  <si>
    <t>De</t>
  </si>
  <si>
    <t>Pelt</t>
  </si>
  <si>
    <t>Wifred</t>
  </si>
  <si>
    <t>Meuleman</t>
  </si>
  <si>
    <t>Johnny</t>
  </si>
  <si>
    <t>Schrama</t>
  </si>
  <si>
    <t>Titia</t>
  </si>
  <si>
    <t>Bruinzeel</t>
  </si>
  <si>
    <t>Wolff</t>
  </si>
  <si>
    <t>Wuijtswinkel</t>
  </si>
  <si>
    <t>Hill</t>
  </si>
  <si>
    <t>Rebecca</t>
  </si>
  <si>
    <t>Schouten</t>
  </si>
  <si>
    <t>Vanessa</t>
  </si>
  <si>
    <t>Dirkjan</t>
  </si>
  <si>
    <t>Robin</t>
  </si>
  <si>
    <t>Coolen</t>
  </si>
  <si>
    <t>Klerk</t>
  </si>
  <si>
    <t>Suzette</t>
  </si>
  <si>
    <t>Beks</t>
  </si>
  <si>
    <t>Cathy</t>
  </si>
  <si>
    <t>Koenis</t>
  </si>
  <si>
    <t>Edwin</t>
  </si>
  <si>
    <t>Kroese</t>
  </si>
  <si>
    <t>Rene</t>
  </si>
  <si>
    <t>Hasenbos</t>
  </si>
  <si>
    <t>Jaqueline</t>
  </si>
  <si>
    <t>Koghee</t>
  </si>
  <si>
    <t>Tessa</t>
  </si>
  <si>
    <t>Jacobs</t>
  </si>
  <si>
    <t>Rogier</t>
  </si>
  <si>
    <t>Koeleman</t>
  </si>
  <si>
    <t>Ho</t>
  </si>
  <si>
    <t>Bouman</t>
  </si>
  <si>
    <t>Marcel Robert</t>
  </si>
  <si>
    <t>Anneke</t>
  </si>
  <si>
    <t>Steijn- Vink</t>
  </si>
  <si>
    <t>Jeanet</t>
  </si>
  <si>
    <t>Griens</t>
  </si>
  <si>
    <t>Knops</t>
  </si>
  <si>
    <t>Baren- Roskam</t>
  </si>
  <si>
    <t>Nieuwenhuijs</t>
  </si>
  <si>
    <t>Joris</t>
  </si>
  <si>
    <t>Sihame</t>
  </si>
  <si>
    <t>Lindenaar</t>
  </si>
  <si>
    <t>Irina</t>
  </si>
  <si>
    <t>Bax</t>
  </si>
  <si>
    <t>Nicolai</t>
  </si>
  <si>
    <t>Natascha</t>
  </si>
  <si>
    <t>Boer</t>
  </si>
  <si>
    <t>Danny</t>
  </si>
  <si>
    <t>Ilja</t>
  </si>
  <si>
    <t>Cindy</t>
  </si>
  <si>
    <t>Wetering</t>
  </si>
  <si>
    <t>Bert Jan</t>
  </si>
  <si>
    <t>Batenburg</t>
  </si>
  <si>
    <t>Lawrence</t>
  </si>
  <si>
    <t>Keijsers</t>
  </si>
  <si>
    <t>Wilco</t>
  </si>
  <si>
    <t>Bassa</t>
  </si>
  <si>
    <t>El</t>
  </si>
  <si>
    <t>Duffelen</t>
  </si>
  <si>
    <t>Maroesjka</t>
  </si>
  <si>
    <t>Duuren</t>
  </si>
  <si>
    <t>Rooij</t>
  </si>
  <si>
    <t>Sjamsudin</t>
  </si>
  <si>
    <t>Rita</t>
  </si>
  <si>
    <t>Jansen</t>
  </si>
  <si>
    <t>Marouska</t>
  </si>
  <si>
    <t>Kruger</t>
  </si>
  <si>
    <t>Martijn</t>
  </si>
  <si>
    <t>Grinwis</t>
  </si>
  <si>
    <t>Tanja</t>
  </si>
  <si>
    <t>Snoeij</t>
  </si>
  <si>
    <t>Spietz</t>
  </si>
  <si>
    <t>Gertie</t>
  </si>
  <si>
    <t>Boere</t>
  </si>
  <si>
    <t>Charl</t>
  </si>
  <si>
    <t>Poesiat</t>
  </si>
  <si>
    <t>Wiclef</t>
  </si>
  <si>
    <t>Keijzer</t>
  </si>
  <si>
    <t>Martin</t>
  </si>
  <si>
    <t>Mallon</t>
  </si>
  <si>
    <t>Bart</t>
  </si>
  <si>
    <t>Esch</t>
  </si>
  <si>
    <t>Zerucha</t>
  </si>
  <si>
    <t>Rafal</t>
  </si>
  <si>
    <t>Rodenburg</t>
  </si>
  <si>
    <t>Loos - van Leuken</t>
  </si>
  <si>
    <t>Isabelle</t>
  </si>
  <si>
    <t>Voogel</t>
  </si>
  <si>
    <t>Heijting</t>
  </si>
  <si>
    <t>Roald</t>
  </si>
  <si>
    <t>Ligtenberg</t>
  </si>
  <si>
    <t>Laurens</t>
  </si>
  <si>
    <t>Bangma</t>
  </si>
  <si>
    <t>Milan</t>
  </si>
  <si>
    <t>Donk - Ausma</t>
  </si>
  <si>
    <t>Lies</t>
  </si>
  <si>
    <t>Cozijn-van der Zwet</t>
  </si>
  <si>
    <t>Borgers</t>
  </si>
  <si>
    <t>Arno</t>
  </si>
  <si>
    <t>Douben</t>
  </si>
  <si>
    <t>Heijmans</t>
  </si>
  <si>
    <t>Bijnen</t>
  </si>
  <si>
    <t>Ludy</t>
  </si>
  <si>
    <t>Jeoffry</t>
  </si>
  <si>
    <t>Menders Osario</t>
  </si>
  <si>
    <t>Maria</t>
  </si>
  <si>
    <t>Spiering</t>
  </si>
  <si>
    <t>Ciska</t>
  </si>
  <si>
    <t>Eeuwen</t>
  </si>
  <si>
    <t>Sjoerd</t>
  </si>
  <si>
    <t>Huiberts</t>
  </si>
  <si>
    <t>Haaster Res</t>
  </si>
  <si>
    <t>Steggink</t>
  </si>
  <si>
    <t>x</t>
  </si>
  <si>
    <t>Tieman den Nieuwenboer</t>
  </si>
  <si>
    <t>Janse</t>
  </si>
  <si>
    <t>Zwembad</t>
  </si>
  <si>
    <t>Gegevens</t>
  </si>
  <si>
    <t>Zwembad "De Wissen"</t>
  </si>
  <si>
    <t>De Wissen, Keizerin Marialaan 1, 5702 NR Helmond, 0492 573 838</t>
  </si>
  <si>
    <t>Zwembad "Het Anker"</t>
  </si>
  <si>
    <t>Het Anker, Ankersweg , Born,</t>
  </si>
  <si>
    <t>Zwembad "Het Spectrum"</t>
  </si>
  <si>
    <t>Het Spectrum, Assumburg 1, 2135 BA Hoofddorp, 023-5692929</t>
  </si>
  <si>
    <t>Zwembad "De Planeet"</t>
  </si>
  <si>
    <t>De Planeet, Planetenlaan 15, 2024 EN Haarlem, 023 512 1780</t>
  </si>
  <si>
    <t>Zwembad "De Hoevert"</t>
  </si>
  <si>
    <t>De Hoevert, Kerkstraat 49, 6941 AE Didam, 0316-296100</t>
  </si>
  <si>
    <t>Zwembad "De Wedert"</t>
  </si>
  <si>
    <t>De Wedert, Pastoor Heerkensdreef 29, Valkenswaard, 040-2083555</t>
  </si>
  <si>
    <t>Zwembad "Sprenkelaar"</t>
  </si>
  <si>
    <t>Sprenkelaar, Laan van Zevenhuizen , Apeldoorn</t>
  </si>
  <si>
    <t>Zwembad "Malkander"</t>
  </si>
  <si>
    <t>Malkander, Dubbelbeek 56, 7333 NJ Apeldoorn,</t>
  </si>
  <si>
    <t>Zwembad "De Wiemel"</t>
  </si>
  <si>
    <t>De Wiemel, Molenstraat 50, Deurne</t>
  </si>
  <si>
    <t>Zwembad "P. v/d Hoogenband Zwemstadion"</t>
  </si>
  <si>
    <t>P. v/d Hoogenband Zwemstadion, Anton Coolenlaan 1, 5644 RX Eindhoven, 040 2381139</t>
  </si>
  <si>
    <t>Zwembad "Helperbad"</t>
  </si>
  <si>
    <t>Helperbad, Mr. Moddermanlaan , Groningen</t>
  </si>
  <si>
    <t>Zwembad "De Nieuwe Hateboer"</t>
  </si>
  <si>
    <t>De Nieuwe Hateboer, Sportcentrumlaan 9, 6136 KX Sittard,</t>
  </si>
  <si>
    <t>Zwembad "De Drieburcht"</t>
  </si>
  <si>
    <t>De Drieburcht, Wagnerplein 1, 5011LP Tilburg, 013-7516700</t>
  </si>
  <si>
    <t>Zwembad "Sportfondsenbad"</t>
  </si>
  <si>
    <t>Sportfondsenbad, , Amersfoort,</t>
  </si>
  <si>
    <t>Zwembad "Optisport Zwembad Almere Stad"</t>
  </si>
  <si>
    <t>Optisport Zwembad Almere Stad, Bachweg 3, 1323 BA Almere, 036-5302314</t>
  </si>
  <si>
    <t>Zwembad "De Viergang"</t>
  </si>
  <si>
    <t>De Viergang, Noordweg 79, 2641 XV Pijnacker,</t>
  </si>
  <si>
    <t>Zwembad "Lentebad"</t>
  </si>
  <si>
    <t>Lentebad, Lentemorgen , Zevenaar,</t>
  </si>
  <si>
    <t>Zwembad "De Haamen"</t>
  </si>
  <si>
    <t>De Haamen, , Beek,</t>
  </si>
  <si>
    <t>Zwembad "De Parrel"</t>
  </si>
  <si>
    <t>De Parrel, Eikenlaan 290, 9741 EW Groningen, 050-5711400</t>
  </si>
  <si>
    <t>Zwembad "De Heerenduinen"</t>
  </si>
  <si>
    <t>De Heerenduinen, Heerenduinweg 6, 1971 JE IJmuiden, 0255-531888</t>
  </si>
  <si>
    <t>Zwembad "----------"</t>
  </si>
  <si>
    <t>----------, , Buitenland,</t>
  </si>
  <si>
    <t>Zwembad "De Koekoek"</t>
  </si>
  <si>
    <t>De Koekoek, Koekoeksweg 24, 8171 VH Vaassen, 0578-571482</t>
  </si>
  <si>
    <t>Zwembad "De Schilp"</t>
  </si>
  <si>
    <t>De Schilp, Schaapweg 4, 2285 SP Rijswijk,</t>
  </si>
  <si>
    <t>Zwembad "Ir. Ottenbad"</t>
  </si>
  <si>
    <t>Ir. Ottenbad, , Eindhoven,</t>
  </si>
  <si>
    <t>Zwembad "Zuiderparkbad"</t>
  </si>
  <si>
    <t>Zuiderparkbad, Mr. P. Droogleever Fortuynweg 59, 2533 SP Den Haag, 070.3679463</t>
  </si>
  <si>
    <t>Zwembad "Glanerbrook"</t>
  </si>
  <si>
    <t>Glanerbrook, Kummenaedestraat 45, 6165 BT Geleen, 046-4746988</t>
  </si>
  <si>
    <t>Zwembad "De Waterthor"</t>
  </si>
  <si>
    <t>De Waterthor, Thorbeckelaan 350, 2564 BZ Den Haag, (070) 323 51 41</t>
  </si>
  <si>
    <t>Zwembad "De Sprenkelaar"</t>
  </si>
  <si>
    <t>De Sprenkelaar, Laan van Zevenhuizen 381, 7323 AW Apeldoorn, 055-3662600</t>
  </si>
  <si>
    <t>Zwembad "Groenoord"</t>
  </si>
  <si>
    <t>Groenoord, Prinses Beatrixlaan 2, 3121 JN Schiedam,</t>
  </si>
  <si>
    <t>Zwembad "Sloterparkbad"</t>
  </si>
  <si>
    <t>Sloterparkbad, President Allendelaan 3, 1064 GW Amsterdam, 020 - 506 3 506</t>
  </si>
  <si>
    <t>Zwembad "De Windas"</t>
  </si>
  <si>
    <t>De Windas, Berkelseweg 95 95, 2661 AK Bergschenhoek, 010-5116011</t>
  </si>
  <si>
    <t>Zwembad "SportPlaza de Estafette"</t>
  </si>
  <si>
    <t>SportPlaza de Estafette, Helsinkilaan 1, 2152 KG Nieuw-Vennep, 0252-432666</t>
  </si>
  <si>
    <t>Zwembad "Het Hofbad"</t>
  </si>
  <si>
    <t>Het Hofbad, Ypenburgse Boslaan 30, 2496 ZA Den Haag, 015 - 310 83 96</t>
  </si>
  <si>
    <t>Zwembad "Van Lint Bad (TU Eindhoven)"</t>
  </si>
  <si>
    <t>Van Lint Bad (TU Eindhoven), Onze Lieve Vrouwestraat 1 1, 5612 AW Eindhoven, (040) 2473232</t>
  </si>
  <si>
    <t>Zwembad "Sportcomplex Koning Willem-Alexander"</t>
  </si>
  <si>
    <t>Sportcomplex Koning Willem-Alexander, Bennebroekerweg 800, Hoofddorp, 023-55541041</t>
  </si>
  <si>
    <t>Zwembad "Optisport Zwembad Almere Haven"</t>
  </si>
  <si>
    <t>Optisport Zwembad Almere Haven, , Almere Haven,</t>
  </si>
  <si>
    <t>Zwembad "De Schelft"</t>
  </si>
  <si>
    <t>De Schelft, Maandagsewetering 202, 2211 WV Noordwijkerhout, 0252-376241</t>
  </si>
  <si>
    <t>Zwembad "De Waterkanten"</t>
  </si>
  <si>
    <t>De Waterkanten, Sportlaan 21, Lisse, 0252-414488</t>
  </si>
  <si>
    <t>Zwembad "KNVB Bad"</t>
  </si>
  <si>
    <t>KNVB Bad, , Zeist,</t>
  </si>
  <si>
    <t>Zwembad "NBC Nieuwegein"</t>
  </si>
  <si>
    <t>NBC Nieuwegein, Blokhoeve 1, 3438 LC Nieuwegein, 030-6026900</t>
  </si>
  <si>
    <t>Zwembad "Golfbad Oss"</t>
  </si>
  <si>
    <t>Golfbad Oss, Euterpelaan 1, 5344 CA Oss,</t>
  </si>
  <si>
    <t>Zwembad "La Place Meern"</t>
  </si>
  <si>
    <t>La Place Meern, Meerndijk 59, 3454 HP Utrecht,</t>
  </si>
  <si>
    <t>Zwembad "Zwembad Reeshof"</t>
  </si>
  <si>
    <t>Zwembad Reeshof, Heereveldendreef 8, 5043 EX Tilburg,</t>
  </si>
  <si>
    <t>Zwembad "Nog te bepalen"</t>
  </si>
  <si>
    <t>Nog te bepalen, , ,</t>
  </si>
  <si>
    <t>Zwembad "Zwembad Almere-Poort"</t>
  </si>
  <si>
    <t>Zwembad Almere-Poort, , Almere Poort,</t>
  </si>
  <si>
    <t>Zwembad "MeetingDistrict Nieuwegein"</t>
  </si>
  <si>
    <t>MeetingDistrict Nieuwegein, Blokhoeve 2a, 3438 LC Nieuwegein,</t>
  </si>
  <si>
    <t>Zwembad "Laco sportcentrum Hilvarenbeek"</t>
  </si>
  <si>
    <t>Laco sportcentrum Hilvarenbeek, Roodloop 6, 5081 XZ Hilvarenbeek, 013 505 2120</t>
  </si>
  <si>
    <t>André</t>
  </si>
  <si>
    <t>Marie-José</t>
  </si>
  <si>
    <t>René</t>
  </si>
  <si>
    <t xml:space="preserve">Watervrienden Nederland </t>
  </si>
  <si>
    <t>Tijdwaarnemer 4</t>
  </si>
  <si>
    <t>1 start regel</t>
  </si>
  <si>
    <t>Zwienen</t>
  </si>
  <si>
    <t>Willem Jan</t>
  </si>
  <si>
    <t>Joaquim</t>
  </si>
  <si>
    <t>Anna</t>
  </si>
  <si>
    <t>Speaker</t>
  </si>
  <si>
    <t>Medailles</t>
  </si>
  <si>
    <t>W.V. Neptunus Born</t>
  </si>
  <si>
    <t>ETW</t>
  </si>
  <si>
    <t>EHBO</t>
  </si>
  <si>
    <t>Voorstart</t>
  </si>
  <si>
    <t>Mariska Bliek</t>
  </si>
  <si>
    <t>Erik Bruinzeel</t>
  </si>
  <si>
    <t>Hugo Wanders</t>
  </si>
  <si>
    <t>Zwembad "Sportcentrum Vreeloo"</t>
  </si>
  <si>
    <t>Sportcentrum Vreeloo, Veilingweg 16, 2678 LN De Lier, 0174-521066</t>
  </si>
  <si>
    <t>Willemsen</t>
  </si>
  <si>
    <t>Zarges</t>
  </si>
  <si>
    <t>Brendel</t>
  </si>
  <si>
    <t>Edith</t>
  </si>
  <si>
    <t>Haan</t>
  </si>
  <si>
    <t>Dorien</t>
  </si>
  <si>
    <t>Stolk</t>
  </si>
  <si>
    <t>Wim</t>
  </si>
  <si>
    <t>Thymara</t>
  </si>
  <si>
    <t>Timmers</t>
  </si>
  <si>
    <t>Ivan</t>
  </si>
  <si>
    <t>Manni</t>
  </si>
  <si>
    <t>Emile</t>
  </si>
  <si>
    <t>Wuisman</t>
  </si>
  <si>
    <t>Onno</t>
  </si>
  <si>
    <t>Berkhoff</t>
  </si>
  <si>
    <t>Ketelaars</t>
  </si>
  <si>
    <t>Aniek</t>
  </si>
  <si>
    <t>Lena</t>
  </si>
  <si>
    <t>Stan</t>
  </si>
  <si>
    <t>Jaspers</t>
  </si>
  <si>
    <t>Stephan</t>
  </si>
  <si>
    <t>Lysanne</t>
  </si>
  <si>
    <t>Maijs</t>
  </si>
  <si>
    <t>Ryan</t>
  </si>
  <si>
    <t>Peters</t>
  </si>
  <si>
    <t>Stefan</t>
  </si>
  <si>
    <t>Raaijmakers</t>
  </si>
  <si>
    <t>Diepenbroek</t>
  </si>
  <si>
    <t>Ilse</t>
  </si>
  <si>
    <t>Cuijk</t>
  </si>
  <si>
    <t>Lara</t>
  </si>
  <si>
    <t>Lars</t>
  </si>
  <si>
    <t>Marcus</t>
  </si>
  <si>
    <t>Angenita</t>
  </si>
  <si>
    <t>Frederik</t>
  </si>
  <si>
    <t>Brink</t>
  </si>
  <si>
    <t>Suzanne</t>
  </si>
  <si>
    <t>Pien</t>
  </si>
  <si>
    <t>Koning</t>
  </si>
  <si>
    <t>Jaco</t>
  </si>
  <si>
    <t>Sweijen</t>
  </si>
  <si>
    <t>Macy</t>
  </si>
  <si>
    <t>Vries</t>
  </si>
  <si>
    <t>Jorien</t>
  </si>
  <si>
    <t>Mariska</t>
  </si>
  <si>
    <t>Emaus</t>
  </si>
  <si>
    <t>Freddy</t>
  </si>
  <si>
    <t>Aimeé</t>
  </si>
  <si>
    <t>Gordebeke</t>
  </si>
  <si>
    <t>Joyce</t>
  </si>
  <si>
    <t>Baaren</t>
  </si>
  <si>
    <t>Pascal</t>
  </si>
  <si>
    <t>Vosselman</t>
  </si>
  <si>
    <t>Kevin</t>
  </si>
  <si>
    <t>Eelco Steenbrugge</t>
  </si>
  <si>
    <t>Britt en Stef Boere</t>
  </si>
  <si>
    <t>Mira Kuipers</t>
  </si>
  <si>
    <t>Aksana Steenbrugge</t>
  </si>
  <si>
    <t>Ordonance</t>
  </si>
  <si>
    <t>Vivienne van Marwijk</t>
  </si>
  <si>
    <t>Lenora Reville</t>
  </si>
  <si>
    <t>Annousjka Tool</t>
  </si>
  <si>
    <t>Astrid Bouwer</t>
  </si>
  <si>
    <t>Typiste</t>
  </si>
  <si>
    <t>Othman</t>
  </si>
  <si>
    <t>Chedly</t>
  </si>
  <si>
    <t>Zwet</t>
  </si>
  <si>
    <t>Dijk</t>
  </si>
  <si>
    <t>Jasmijn</t>
  </si>
  <si>
    <t>Hortensius - de Vries</t>
  </si>
  <si>
    <t>Bruin</t>
  </si>
  <si>
    <t>Marelva</t>
  </si>
  <si>
    <t>Prog</t>
  </si>
  <si>
    <t>Zwemslag</t>
  </si>
  <si>
    <t>Naam</t>
  </si>
  <si>
    <t>Start#</t>
  </si>
  <si>
    <t>M/V</t>
  </si>
  <si>
    <t>Cat</t>
  </si>
  <si>
    <t>Inschrijftijd</t>
  </si>
  <si>
    <t>Loting getal</t>
  </si>
  <si>
    <t>Loting#</t>
  </si>
  <si>
    <t>V</t>
  </si>
  <si>
    <t>H</t>
  </si>
  <si>
    <t>NT</t>
  </si>
  <si>
    <t>C</t>
  </si>
  <si>
    <t>watervrienden Haarlem</t>
  </si>
  <si>
    <t>Muskens, Stella</t>
  </si>
  <si>
    <t>013540</t>
  </si>
  <si>
    <t>G</t>
  </si>
  <si>
    <t>D</t>
  </si>
  <si>
    <t>Töning, Britha</t>
  </si>
  <si>
    <t>964911</t>
  </si>
  <si>
    <t>Meer, Cathelijn de</t>
  </si>
  <si>
    <t>074904</t>
  </si>
  <si>
    <t>200m vlinderslag</t>
  </si>
  <si>
    <t>De Apeldoornse Watervrienden</t>
  </si>
  <si>
    <t>Drenth, Manon</t>
  </si>
  <si>
    <t>012948</t>
  </si>
  <si>
    <t>3:48,25</t>
  </si>
  <si>
    <t>Haan, Pien de</t>
  </si>
  <si>
    <t>052839</t>
  </si>
  <si>
    <t>E</t>
  </si>
  <si>
    <t>Zwienen, Maud van</t>
  </si>
  <si>
    <t>074253</t>
  </si>
  <si>
    <t>Kuipers, Suze</t>
  </si>
  <si>
    <t>053739</t>
  </si>
  <si>
    <t>Velde, Fernanda van der</t>
  </si>
  <si>
    <t>664023</t>
  </si>
  <si>
    <t>Eric, Mila</t>
  </si>
  <si>
    <t>063678</t>
  </si>
  <si>
    <t>200m rugslag</t>
  </si>
  <si>
    <t>Mallon, Bart</t>
  </si>
  <si>
    <t>981868</t>
  </si>
  <si>
    <t>M</t>
  </si>
  <si>
    <t>2:56,16</t>
  </si>
  <si>
    <t>Cox, Jasper</t>
  </si>
  <si>
    <t>104213</t>
  </si>
  <si>
    <t>3:07,83</t>
  </si>
  <si>
    <t>Rijn, Dylano van</t>
  </si>
  <si>
    <t>094346</t>
  </si>
  <si>
    <t>Bogie, Sven</t>
  </si>
  <si>
    <t>094625</t>
  </si>
  <si>
    <t>Weegink, Raoul</t>
  </si>
  <si>
    <t>964796</t>
  </si>
  <si>
    <t>Ermens, Rick</t>
  </si>
  <si>
    <t>012900</t>
  </si>
  <si>
    <t>Heerebeek, Niels van</t>
  </si>
  <si>
    <t>012805</t>
  </si>
  <si>
    <t>100m schoolslag</t>
  </si>
  <si>
    <t>Berg, Vera van der</t>
  </si>
  <si>
    <t>104666</t>
  </si>
  <si>
    <t>Dieteren, Ella</t>
  </si>
  <si>
    <t>114863</t>
  </si>
  <si>
    <t>B</t>
  </si>
  <si>
    <t>Westerlo, Laurie van de</t>
  </si>
  <si>
    <t>124907</t>
  </si>
  <si>
    <t>Sweijen, Frédèrique</t>
  </si>
  <si>
    <t>114530</t>
  </si>
  <si>
    <t>Vosselman, Robin</t>
  </si>
  <si>
    <t>124815</t>
  </si>
  <si>
    <t>100m vrijeslag</t>
  </si>
  <si>
    <t>Jong, Arthur de</t>
  </si>
  <si>
    <t>114460</t>
  </si>
  <si>
    <t>Meeder, Tim</t>
  </si>
  <si>
    <t>124826</t>
  </si>
  <si>
    <t>Vries, Sil de</t>
  </si>
  <si>
    <t>114710</t>
  </si>
  <si>
    <t>200m vrijeslag</t>
  </si>
  <si>
    <t>Loon, Noortje van</t>
  </si>
  <si>
    <t>094436</t>
  </si>
  <si>
    <t>Poesiat, Isabel</t>
  </si>
  <si>
    <t>094712</t>
  </si>
  <si>
    <t>Broeke, Lara ten</t>
  </si>
  <si>
    <t>074665</t>
  </si>
  <si>
    <t>Boels, Sarah</t>
  </si>
  <si>
    <t>104610</t>
  </si>
  <si>
    <t>Niekus, Pam</t>
  </si>
  <si>
    <t>880359</t>
  </si>
  <si>
    <t>200m schoolslag</t>
  </si>
  <si>
    <t>Shrestha, Ruben</t>
  </si>
  <si>
    <t>083974</t>
  </si>
  <si>
    <t>3:24,47</t>
  </si>
  <si>
    <t>Laar, Stan van de</t>
  </si>
  <si>
    <t>064375</t>
  </si>
  <si>
    <t>3:33,47</t>
  </si>
  <si>
    <t>Derks, Jordy</t>
  </si>
  <si>
    <t>084737</t>
  </si>
  <si>
    <t>4:23,03</t>
  </si>
  <si>
    <t>Drenth, Bjorn</t>
  </si>
  <si>
    <t>023235</t>
  </si>
  <si>
    <t>F</t>
  </si>
  <si>
    <t>Laar, Rick van de</t>
  </si>
  <si>
    <t>094374</t>
  </si>
  <si>
    <t>Studencki, Mateusz</t>
  </si>
  <si>
    <t>094603</t>
  </si>
  <si>
    <t>Tool, Florian</t>
  </si>
  <si>
    <t>104298</t>
  </si>
  <si>
    <t>Jansen, Tristan</t>
  </si>
  <si>
    <t>083733</t>
  </si>
  <si>
    <t>Kessens, Jens</t>
  </si>
  <si>
    <t>084474</t>
  </si>
  <si>
    <t>50m vrijeslag</t>
  </si>
  <si>
    <t>100m vlinderslag</t>
  </si>
  <si>
    <t>200m wisselslag</t>
  </si>
  <si>
    <t>McMahon, Aoife</t>
  </si>
  <si>
    <t>094276</t>
  </si>
  <si>
    <t>Baltes, Eva</t>
  </si>
  <si>
    <t>084476</t>
  </si>
  <si>
    <t>Emaus, Floor</t>
  </si>
  <si>
    <t>094201</t>
  </si>
  <si>
    <t>Swain, Dieuwke</t>
  </si>
  <si>
    <t>724729</t>
  </si>
  <si>
    <t>Tool, Annemarie</t>
  </si>
  <si>
    <t>074285</t>
  </si>
  <si>
    <t>Arts, Laura</t>
  </si>
  <si>
    <t>024709</t>
  </si>
  <si>
    <t>Daniëlle Naudin ten Cate</t>
  </si>
  <si>
    <t>reserve</t>
  </si>
  <si>
    <t>WVNL Lange baan wedstrijden deel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</si>
</sst>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\ mmmm\ yyyy;@"/>
    <numFmt numFmtId="165" formatCode="h:mm\.ss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</font>
    <font>
      <b/>
      <sz val="20"/>
      <name val="Times New Roman"/>
      <family val="1"/>
    </font>
    <font>
      <b/>
      <sz val="11"/>
      <color theme="0"/>
      <name val="Calibri"/>
      <family val="2"/>
    </font>
    <font>
      <sz val="10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b/>
      <u/>
      <sz val="11"/>
      <color theme="0"/>
      <name val="Times New Roman"/>
      <family val="1"/>
    </font>
    <font>
      <b/>
      <sz val="11"/>
      <color theme="0"/>
      <name val="Times New Roman"/>
      <family val="1"/>
    </font>
    <font>
      <sz val="9"/>
      <color theme="0"/>
      <name val="Times New Roman"/>
      <family val="1"/>
    </font>
    <font>
      <sz val="9"/>
      <name val="Times New Roman"/>
      <family val="1"/>
    </font>
    <font>
      <sz val="11"/>
      <color theme="0"/>
      <name val="Calibri"/>
      <family val="2"/>
    </font>
    <font>
      <sz val="11"/>
      <color rgb="FFFF0000"/>
      <name val="Times New Roman"/>
      <family val="1"/>
    </font>
    <font>
      <strike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/>
      <right style="thin">
        <color rgb="FFD0D7E5"/>
      </right>
      <top/>
      <bottom style="thin">
        <color rgb="FFD0D7E5"/>
      </bottom>
      <diagonal/>
    </border>
    <border>
      <left style="thin">
        <color rgb="FFD0D7E5"/>
      </left>
      <right/>
      <top/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2">
    <xf numFmtId="0" fontId="0" fillId="0" borderId="0" xfId="0"/>
    <xf numFmtId="0" fontId="5" fillId="0" borderId="0" xfId="0" applyFont="1" applyAlignment="1">
      <alignment horizontal="left"/>
    </xf>
    <xf numFmtId="49" fontId="0" fillId="0" borderId="0" xfId="0" applyNumberFormat="1"/>
    <xf numFmtId="0" fontId="8" fillId="0" borderId="0" xfId="0" applyFont="1"/>
    <xf numFmtId="165" fontId="0" fillId="0" borderId="0" xfId="0" applyNumberFormat="1"/>
    <xf numFmtId="0" fontId="0" fillId="0" borderId="1" xfId="0" applyBorder="1" applyAlignment="1">
      <alignment textRotation="90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/>
    </xf>
    <xf numFmtId="0" fontId="0" fillId="5" borderId="0" xfId="0" applyFill="1"/>
    <xf numFmtId="0" fontId="11" fillId="4" borderId="4" xfId="0" applyFont="1" applyFill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4" fillId="0" borderId="0" xfId="0" applyFont="1"/>
    <xf numFmtId="165" fontId="14" fillId="0" borderId="0" xfId="0" applyNumberFormat="1" applyFont="1"/>
    <xf numFmtId="49" fontId="14" fillId="0" borderId="0" xfId="0" applyNumberFormat="1" applyFont="1"/>
    <xf numFmtId="0" fontId="15" fillId="0" borderId="0" xfId="0" applyFont="1"/>
    <xf numFmtId="49" fontId="15" fillId="0" borderId="0" xfId="0" applyNumberFormat="1" applyFont="1"/>
    <xf numFmtId="0" fontId="15" fillId="0" borderId="0" xfId="0" applyFont="1" applyAlignment="1">
      <alignment horizontal="right"/>
    </xf>
    <xf numFmtId="49" fontId="15" fillId="0" borderId="0" xfId="0" applyNumberFormat="1" applyFont="1" applyAlignment="1">
      <alignment horizontal="right"/>
    </xf>
    <xf numFmtId="165" fontId="15" fillId="0" borderId="0" xfId="0" applyNumberFormat="1" applyFont="1"/>
    <xf numFmtId="0" fontId="6" fillId="0" borderId="0" xfId="0" applyFont="1"/>
    <xf numFmtId="49" fontId="6" fillId="0" borderId="0" xfId="0" applyNumberFormat="1" applyFont="1"/>
    <xf numFmtId="165" fontId="6" fillId="0" borderId="0" xfId="0" applyNumberFormat="1" applyFont="1"/>
    <xf numFmtId="0" fontId="16" fillId="2" borderId="4" xfId="0" applyFont="1" applyFill="1" applyBorder="1"/>
    <xf numFmtId="0" fontId="16" fillId="2" borderId="4" xfId="0" applyFont="1" applyFill="1" applyBorder="1" applyAlignment="1">
      <alignment horizontal="left" wrapText="1"/>
    </xf>
    <xf numFmtId="0" fontId="16" fillId="2" borderId="4" xfId="0" applyFont="1" applyFill="1" applyBorder="1" applyAlignment="1">
      <alignment horizontal="left"/>
    </xf>
    <xf numFmtId="49" fontId="16" fillId="2" borderId="4" xfId="0" applyNumberFormat="1" applyFont="1" applyFill="1" applyBorder="1" applyAlignment="1">
      <alignment horizontal="center"/>
    </xf>
    <xf numFmtId="165" fontId="16" fillId="2" borderId="4" xfId="0" applyNumberFormat="1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49" fontId="16" fillId="2" borderId="10" xfId="0" applyNumberFormat="1" applyFont="1" applyFill="1" applyBorder="1" applyAlignment="1">
      <alignment horizontal="left"/>
    </xf>
    <xf numFmtId="49" fontId="16" fillId="2" borderId="10" xfId="0" applyNumberFormat="1" applyFont="1" applyFill="1" applyBorder="1"/>
    <xf numFmtId="49" fontId="15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vertical="top" wrapText="1"/>
    </xf>
    <xf numFmtId="165" fontId="15" fillId="0" borderId="0" xfId="0" applyNumberFormat="1" applyFont="1" applyAlignment="1">
      <alignment vertical="top"/>
    </xf>
    <xf numFmtId="0" fontId="15" fillId="0" borderId="0" xfId="0" applyFont="1" applyAlignment="1">
      <alignment horizontal="center"/>
    </xf>
    <xf numFmtId="49" fontId="15" fillId="0" borderId="0" xfId="0" applyNumberFormat="1" applyFont="1" applyAlignment="1">
      <alignment horizontal="left"/>
    </xf>
    <xf numFmtId="1" fontId="15" fillId="0" borderId="0" xfId="0" applyNumberFormat="1" applyFont="1" applyAlignment="1">
      <alignment horizontal="center"/>
    </xf>
    <xf numFmtId="49" fontId="17" fillId="2" borderId="0" xfId="0" applyNumberFormat="1" applyFont="1" applyFill="1"/>
    <xf numFmtId="49" fontId="16" fillId="2" borderId="0" xfId="0" applyNumberFormat="1" applyFont="1" applyFill="1"/>
    <xf numFmtId="165" fontId="16" fillId="2" borderId="0" xfId="0" applyNumberFormat="1" applyFont="1" applyFill="1"/>
    <xf numFmtId="0" fontId="18" fillId="3" borderId="4" xfId="1" applyFont="1" applyFill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5" fillId="0" borderId="8" xfId="0" applyFont="1" applyBorder="1" applyAlignment="1" applyProtection="1">
      <alignment horizontal="left" vertical="top"/>
      <protection locked="0"/>
    </xf>
    <xf numFmtId="0" fontId="15" fillId="0" borderId="9" xfId="0" applyFont="1" applyBorder="1" applyAlignment="1" applyProtection="1">
      <alignment horizontal="left" vertical="top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20" fontId="15" fillId="0" borderId="0" xfId="0" applyNumberFormat="1" applyFont="1" applyAlignment="1" applyProtection="1">
      <alignment horizontal="right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49" fontId="15" fillId="0" borderId="10" xfId="0" applyNumberFormat="1" applyFont="1" applyBorder="1" applyAlignment="1" applyProtection="1">
      <alignment horizontal="left" vertical="top"/>
      <protection locked="0"/>
    </xf>
    <xf numFmtId="0" fontId="15" fillId="0" borderId="10" xfId="0" applyFont="1" applyBorder="1" applyAlignment="1" applyProtection="1">
      <alignment horizontal="left" vertical="top"/>
      <protection locked="0"/>
    </xf>
    <xf numFmtId="0" fontId="15" fillId="0" borderId="0" xfId="0" applyFont="1" applyAlignment="1">
      <alignment vertical="top"/>
    </xf>
    <xf numFmtId="0" fontId="15" fillId="0" borderId="10" xfId="0" applyFont="1" applyBorder="1" applyAlignment="1">
      <alignment horizontal="left" vertical="center"/>
    </xf>
    <xf numFmtId="49" fontId="15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5" fillId="0" borderId="10" xfId="0" applyFont="1" applyBorder="1" applyAlignment="1" applyProtection="1">
      <alignment horizontal="right" vertical="center"/>
      <protection locked="0"/>
    </xf>
    <xf numFmtId="0" fontId="15" fillId="0" borderId="4" xfId="0" applyFont="1" applyBorder="1" applyAlignment="1">
      <alignment horizontal="right" vertical="center"/>
    </xf>
    <xf numFmtId="0" fontId="15" fillId="0" borderId="4" xfId="0" applyFont="1" applyBorder="1" applyAlignment="1" applyProtection="1">
      <alignment horizontal="right" vertical="center"/>
      <protection locked="0"/>
    </xf>
    <xf numFmtId="0" fontId="15" fillId="0" borderId="10" xfId="0" applyFont="1" applyBorder="1" applyAlignment="1" applyProtection="1">
      <alignment vertical="center"/>
      <protection locked="0"/>
    </xf>
    <xf numFmtId="0" fontId="15" fillId="0" borderId="4" xfId="0" applyFont="1" applyBorder="1" applyAlignment="1" applyProtection="1">
      <alignment vertical="center"/>
      <protection locked="0"/>
    </xf>
    <xf numFmtId="20" fontId="15" fillId="0" borderId="0" xfId="0" applyNumberFormat="1" applyFont="1" applyAlignment="1">
      <alignment horizontal="right"/>
    </xf>
    <xf numFmtId="49" fontId="20" fillId="0" borderId="13" xfId="0" applyNumberFormat="1" applyFont="1" applyBorder="1" applyProtection="1">
      <protection locked="0"/>
    </xf>
    <xf numFmtId="0" fontId="20" fillId="0" borderId="13" xfId="0" applyFont="1" applyBorder="1" applyProtection="1">
      <protection locked="0"/>
    </xf>
    <xf numFmtId="0" fontId="21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49" fontId="16" fillId="2" borderId="10" xfId="0" applyNumberFormat="1" applyFont="1" applyFill="1" applyBorder="1" applyAlignment="1">
      <alignment vertical="top"/>
    </xf>
    <xf numFmtId="49" fontId="19" fillId="2" borderId="10" xfId="0" applyNumberFormat="1" applyFont="1" applyFill="1" applyBorder="1" applyAlignment="1">
      <alignment horizontal="center" vertical="top" wrapText="1"/>
    </xf>
    <xf numFmtId="49" fontId="16" fillId="2" borderId="10" xfId="0" applyNumberFormat="1" applyFont="1" applyFill="1" applyBorder="1" applyAlignment="1">
      <alignment horizontal="center" vertical="top" wrapText="1"/>
    </xf>
    <xf numFmtId="49" fontId="15" fillId="0" borderId="13" xfId="0" applyNumberFormat="1" applyFont="1" applyBorder="1" applyProtection="1">
      <protection locked="0"/>
    </xf>
    <xf numFmtId="49" fontId="15" fillId="0" borderId="13" xfId="0" applyNumberFormat="1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49" fontId="15" fillId="0" borderId="8" xfId="0" applyNumberFormat="1" applyFont="1" applyBorder="1" applyProtection="1">
      <protection locked="0"/>
    </xf>
    <xf numFmtId="49" fontId="15" fillId="0" borderId="8" xfId="0" applyNumberFormat="1" applyFont="1" applyBorder="1"/>
    <xf numFmtId="0" fontId="15" fillId="0" borderId="8" xfId="0" applyFont="1" applyBorder="1" applyProtection="1">
      <protection locked="0"/>
    </xf>
    <xf numFmtId="1" fontId="15" fillId="0" borderId="10" xfId="0" applyNumberFormat="1" applyFont="1" applyBorder="1" applyAlignment="1" applyProtection="1">
      <alignment horizontal="right" vertical="center"/>
      <protection locked="0"/>
    </xf>
    <xf numFmtId="4" fontId="7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" fontId="15" fillId="0" borderId="4" xfId="0" applyNumberFormat="1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49" fontId="23" fillId="0" borderId="8" xfId="0" applyNumberFormat="1" applyFont="1" applyBorder="1" applyProtection="1">
      <protection locked="0"/>
    </xf>
    <xf numFmtId="0" fontId="11" fillId="0" borderId="3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26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0" xfId="0" applyFont="1"/>
    <xf numFmtId="0" fontId="9" fillId="0" borderId="0" xfId="0" applyFont="1" applyAlignment="1">
      <alignment horizontal="center" vertical="center"/>
    </xf>
    <xf numFmtId="0" fontId="0" fillId="0" borderId="0" xfId="0"/>
    <xf numFmtId="164" fontId="15" fillId="0" borderId="0" xfId="0" applyNumberFormat="1" applyFont="1" applyAlignment="1" applyProtection="1">
      <alignment horizontal="left"/>
      <protection locked="0"/>
    </xf>
    <xf numFmtId="49" fontId="15" fillId="0" borderId="0" xfId="0" applyNumberFormat="1" applyFont="1" applyProtection="1">
      <protection locked="0"/>
    </xf>
    <xf numFmtId="0" fontId="15" fillId="0" borderId="0" xfId="0" applyFont="1" applyAlignment="1" applyProtection="1">
      <alignment vertical="top" wrapText="1"/>
      <protection locked="0"/>
    </xf>
    <xf numFmtId="0" fontId="15" fillId="0" borderId="0" xfId="0" applyFont="1" applyAlignment="1" applyProtection="1">
      <alignment vertical="top"/>
      <protection locked="0"/>
    </xf>
    <xf numFmtId="0" fontId="15" fillId="0" borderId="0" xfId="0" applyFont="1" applyAlignment="1" applyProtection="1">
      <alignment horizontal="left"/>
      <protection locked="0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" fillId="0" borderId="0" xfId="4"/>
    <xf numFmtId="0" fontId="11" fillId="0" borderId="0" xfId="4" applyFont="1" applyAlignment="1">
      <alignment horizontal="right" vertical="center" wrapText="1"/>
    </xf>
    <xf numFmtId="0" fontId="11" fillId="0" borderId="0" xfId="4" applyFont="1" applyAlignment="1">
      <alignment vertical="center" wrapText="1"/>
    </xf>
    <xf numFmtId="2" fontId="11" fillId="0" borderId="0" xfId="4" applyNumberFormat="1" applyFont="1" applyAlignment="1">
      <alignment vertical="center" wrapText="1"/>
    </xf>
  </cellXfs>
  <cellStyles count="5">
    <cellStyle name="Standaard" xfId="0" builtinId="0"/>
    <cellStyle name="Standaard 2" xfId="1" xr:uid="{00000000-0005-0000-0000-000002000000}"/>
    <cellStyle name="Standaard 3" xfId="2" xr:uid="{A7CE15AD-FB4E-4DF8-BC9B-51CE30DF7E17}"/>
    <cellStyle name="Standaard 4" xfId="3" xr:uid="{56140772-244A-4AE1-9F36-FF9A13686AC5}"/>
    <cellStyle name="Standaard 5" xfId="4" xr:uid="{BA9D1370-D46F-404D-B449-5608AA2F6869}"/>
  </cellStyles>
  <dxfs count="27"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z val="11"/>
        <color rgb="FF000000"/>
        <name val="Calibri"/>
        <family val="2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sz val="11"/>
        <color rgb="FF000000"/>
        <name val="Calibri"/>
        <family val="2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sz val="11"/>
        <color rgb="FF000000"/>
        <name val="Calibri"/>
        <family val="2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sz val="11"/>
        <color rgb="FF000000"/>
        <name val="Calibri"/>
        <family val="2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sz val="11"/>
        <color rgb="FF000000"/>
        <name val="Calibri"/>
        <family val="2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sz val="11"/>
        <color rgb="FF000000"/>
        <name val="Calibri"/>
        <family val="2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sz val="11"/>
        <color rgb="FF000000"/>
        <name val="Calibri"/>
        <family val="2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sz val="11"/>
        <color rgb="FF000000"/>
        <name val="Calibri"/>
        <family val="2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sz val="11"/>
        <color rgb="FF000000"/>
        <name val="Calibri"/>
        <family val="2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sz val="11"/>
        <color rgb="FF000000"/>
        <name val="Calibri"/>
        <family val="2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numFmt numFmtId="0" formatCode="General"/>
    </dxf>
    <dxf>
      <numFmt numFmtId="0" formatCode="General"/>
    </dxf>
    <dxf>
      <border outline="0">
        <top style="thin">
          <color rgb="FFD0D7E5"/>
        </top>
      </border>
    </dxf>
    <dxf>
      <border outline="0"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/>
        <bottom/>
      </border>
      <protection locked="1" hidden="0"/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1257300</xdr:colOff>
      <xdr:row>0</xdr:row>
      <xdr:rowOff>85725</xdr:rowOff>
    </xdr:from>
    <xdr:to>
      <xdr:col>5</xdr:col>
      <xdr:colOff>266700</xdr:colOff>
      <xdr:row>0</xdr:row>
      <xdr:rowOff>600075</xdr:rowOff>
    </xdr:to>
    <xdr:grpSp>
      <xdr:nvGrpSpPr>
        <xdr:cNvPr id="4" name="Groe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462709" y="85725"/>
          <a:ext cx="4283765" cy="514350"/>
          <a:chOff x="4090987" y="3171825"/>
          <a:chExt cx="4010025" cy="514350"/>
        </a:xfrm>
      </xdr:grpSpPr>
      <xdr:sp macro="" textlink="">
        <xdr:nvSpPr>
          <xdr:cNvPr id="5" name="AutoShape 1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4090987" y="3190875"/>
            <a:ext cx="4000500" cy="495300"/>
          </a:xfrm>
          <a:prstGeom prst="roundRect">
            <a:avLst>
              <a:gd name="adj" fmla="val 47917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wrap="square"/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nl-NL"/>
          </a:p>
        </xdr:txBody>
      </xdr:sp>
      <xdr:sp macro="" textlink="">
        <xdr:nvSpPr>
          <xdr:cNvPr id="6" name="Tekstvak 1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4090987" y="3171825"/>
            <a:ext cx="4010025" cy="4953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ctr">
            <a:noAutofit/>
          </a:bodyPr>
          <a:lstStyle>
            <a:defPPr>
              <a:defRPr lang="nl-N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nl-NL" sz="2000" b="1">
                <a:latin typeface="Times New Roman" panose="02020603050405020304" pitchFamily="18" charset="0"/>
                <a:cs typeface="Times New Roman" panose="02020603050405020304" pitchFamily="18" charset="0"/>
              </a:rPr>
              <a:t>Nederlandse Culturele Sportbond</a:t>
            </a:r>
          </a:p>
        </xdr:txBody>
      </xdr:sp>
    </xdr:grpSp>
    <xdr:clientData/>
  </xdr:twoCellAnchor>
  <xdr:twoCellAnchor editAs="oneCell">
    <xdr:from>
      <xdr:col>5</xdr:col>
      <xdr:colOff>838200</xdr:colOff>
      <xdr:row>0</xdr:row>
      <xdr:rowOff>142275</xdr:rowOff>
    </xdr:from>
    <xdr:to>
      <xdr:col>6</xdr:col>
      <xdr:colOff>571499</xdr:colOff>
      <xdr:row>0</xdr:row>
      <xdr:rowOff>581024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7CE462D-21DA-47D8-A4C9-72AC5A63F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142275"/>
          <a:ext cx="619124" cy="438749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0</xdr:row>
      <xdr:rowOff>0</xdr:rowOff>
    </xdr:from>
    <xdr:to>
      <xdr:col>1</xdr:col>
      <xdr:colOff>847725</xdr:colOff>
      <xdr:row>0</xdr:row>
      <xdr:rowOff>571499</xdr:rowOff>
    </xdr:to>
    <xdr:pic>
      <xdr:nvPicPr>
        <xdr:cNvPr id="8" name="Afbeelding 7" descr="Watervrienden Nederland">
          <a:extLst>
            <a:ext uri="{FF2B5EF4-FFF2-40B4-BE49-F238E27FC236}">
              <a16:creationId xmlns:a16="http://schemas.microsoft.com/office/drawing/2014/main" id="{FF585438-9A8C-44CC-8B04-70DA6E0E7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6" y="0"/>
          <a:ext cx="771524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Gegevens_1" refreshOnLoad="1" connectionId="1" xr16:uid="{00000000-0016-0000-0100-000000000000}" autoFormatId="16" applyNumberFormats="0" applyBorderFormats="0" applyFontFormats="0" applyPatternFormats="0" applyAlignmentFormats="0" applyWidthHeightFormats="0">
  <queryTableRefresh nextId="12">
    <queryTableFields count="11">
      <queryTableField id="1" name="Licentie" tableColumnId="1"/>
      <queryTableField id="2" name="Achternaam" tableColumnId="2"/>
      <queryTableField id="3" name="Tussenvoegsel" tableColumnId="3"/>
      <queryTableField id="4" name="Voornaam" tableColumnId="4"/>
      <queryTableField id="5" name="Vereniging" tableColumnId="5"/>
      <queryTableField id="6" name="VerenigingKort" tableColumnId="6"/>
      <queryTableField id="7" name="11" tableColumnId="7"/>
      <queryTableField id="8" name="12" tableColumnId="8"/>
      <queryTableField id="9" name="13" tableColumnId="9"/>
      <queryTableField id="10" name="14" tableColumnId="10"/>
      <queryTableField id="11" name="15" tableColumnId="11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Gegevens_1" refreshOnLoad="1" connectionId="2" xr16:uid="{65270956-FACC-4E1D-B96A-AA0B93167AAC}" autoFormatId="16" applyNumberFormats="0" applyBorderFormats="0" applyFontFormats="0" applyPatternFormats="0" applyAlignmentFormats="0" applyWidthHeightFormats="0">
  <queryTableRefresh nextId="3">
    <queryTableFields count="2">
      <queryTableField id="1" name="Zwembad" tableColumnId="1"/>
      <queryTableField id="2" name="Gegevens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732938-9D48-4C8F-A67D-99564CD34239}" name="Officials" displayName="Officials" ref="A1:K346" tableType="queryTable" totalsRowShown="0" headerRowDxfId="26" headerRowBorderDxfId="25" tableBorderDxfId="24">
  <autoFilter ref="A1:K346" xr:uid="{B0E00EC1-6B41-4056-9431-58972B247C5F}">
    <filterColumn colId="4">
      <filters>
        <filter val="Tilburgse Watervrienden"/>
      </filters>
    </filterColumn>
  </autoFilter>
  <tableColumns count="11">
    <tableColumn id="1" xr3:uid="{DB04FAE1-23AC-4FD0-81D0-AFFF9B9B89DC}" uniqueName="1" name="Licentie" queryTableFieldId="1"/>
    <tableColumn id="2" xr3:uid="{5637B055-77BB-4E3D-ABCC-36467F6EE567}" uniqueName="2" name="Achternaam" queryTableFieldId="2" dataDxfId="21"/>
    <tableColumn id="3" xr3:uid="{41A9A52F-3C6B-49D5-B3B8-38FB08183EEE}" uniqueName="3" name="Tussenvoegsel" queryTableFieldId="3" dataDxfId="20"/>
    <tableColumn id="4" xr3:uid="{CA73B1AF-6CA9-4B75-962F-62FD8F4EAA21}" uniqueName="4" name="Voornaam" queryTableFieldId="4" dataDxfId="19"/>
    <tableColumn id="5" xr3:uid="{D77668CC-FBC9-4369-A1FB-993969B27C99}" uniqueName="5" name="Vereniging" queryTableFieldId="5" dataDxfId="18"/>
    <tableColumn id="6" xr3:uid="{F35FAD6F-31A2-4365-9163-FEE959BC415C}" uniqueName="6" name="VerenigingKort" queryTableFieldId="6" dataDxfId="17"/>
    <tableColumn id="7" xr3:uid="{651F919F-DF31-4F0E-A70E-8B99F44135FF}" uniqueName="7" name="11" queryTableFieldId="7" dataDxfId="16"/>
    <tableColumn id="8" xr3:uid="{1A5F821C-7348-4723-8BB7-EC6009FEB675}" uniqueName="8" name="12" queryTableFieldId="8" dataDxfId="15"/>
    <tableColumn id="9" xr3:uid="{1C5DE4A3-EFCC-442E-8B78-55AC12B0D6C1}" uniqueName="9" name="13" queryTableFieldId="9" dataDxfId="14"/>
    <tableColumn id="10" xr3:uid="{F8F18512-9CF4-457C-9AD7-58E638B904A3}" uniqueName="10" name="14" queryTableFieldId="10" dataDxfId="13"/>
    <tableColumn id="11" xr3:uid="{A5EECB6F-A6E6-4493-B631-206A0FC419EF}" uniqueName="11" name="15" queryTableFieldId="11" dataDxfId="12"/>
  </tableColumns>
  <tableStyleInfo name="TableStyleMedium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42A0A35-5AC9-446B-9562-CCEEE172F5F1}" name="Tabel1" displayName="Tabel1" ref="A1:J51" totalsRowShown="0" headerRowDxfId="11" dataDxfId="10">
  <autoFilter ref="A1:J51" xr:uid="{B06C11F5-0580-4843-8495-FE2065E9279E}"/>
  <tableColumns count="10">
    <tableColumn id="1" xr3:uid="{865F5739-6C2C-430A-B062-694D70F7A2B6}" name="Prog" dataDxfId="9"/>
    <tableColumn id="2" xr3:uid="{A20E1665-5561-474E-8A5A-4194A73CC11B}" name="Zwemslag" dataDxfId="8"/>
    <tableColumn id="3" xr3:uid="{5E2C53F1-9A55-4129-9E9E-2735130B65E7}" name="Vereniging" dataDxfId="7"/>
    <tableColumn id="4" xr3:uid="{A4BC86CA-46FE-48F0-AC59-A2E235402889}" name="Naam" dataDxfId="6"/>
    <tableColumn id="5" xr3:uid="{B460F691-3528-4D64-A89D-A0F370022F00}" name="Start#" dataDxfId="5"/>
    <tableColumn id="6" xr3:uid="{B1B4BA07-3699-49BA-B506-CF81A3D1BA08}" name="M/V" dataDxfId="4"/>
    <tableColumn id="7" xr3:uid="{AC1A60A4-3B0B-4FD5-B919-5500FFDE9FFE}" name="Cat" dataDxfId="3"/>
    <tableColumn id="10" xr3:uid="{18735F96-7BDD-43E7-B4DC-CA443D0D5F8E}" name="Inschrijftijd" dataDxfId="2"/>
    <tableColumn id="11" xr3:uid="{FD7167D2-DCE1-4F2D-A0D5-A632AA41354F}" name="Loting getal" dataDxfId="1"/>
    <tableColumn id="12" xr3:uid="{F0C8BF68-CE25-4144-86E7-BE3ADBE6BA84}" name="Loting#" dataDxfId="0">
      <calculatedColumnFormula>IF(A2=A1,J1+1,1)</calculatedColumnFormula>
    </tableColumn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9E92B7E-6837-4F43-9834-673711C260FF}" name="Table_0" displayName="Table_0" ref="A1:B49" tableType="queryTable" totalsRowShown="0">
  <autoFilter ref="A1:B49" xr:uid="{D9E92B7E-6837-4F43-9834-673711C260FF}"/>
  <tableColumns count="2">
    <tableColumn id="1" xr3:uid="{37B3BD08-7B7C-408E-91A8-B770E29E7838}" uniqueName="1" name="Zwembad" queryTableFieldId="1" dataDxfId="23"/>
    <tableColumn id="2" xr3:uid="{D57A9F73-5439-4ABF-9FCA-217C1BFB684A}" uniqueName="2" name="Gegevens" queryTableFieldId="2" dataDxfId="22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M96"/>
  <sheetViews>
    <sheetView tabSelected="1" zoomScale="115" zoomScaleNormal="115" workbookViewId="0">
      <pane ySplit="1" topLeftCell="A4" activePane="bottomLeft" state="frozen"/>
      <selection pane="bottomLeft" activeCell="C41" sqref="C41"/>
    </sheetView>
  </sheetViews>
  <sheetFormatPr defaultRowHeight="13.2" x14ac:dyDescent="0.25"/>
  <cols>
    <col min="1" max="1" width="3" customWidth="1"/>
    <col min="2" max="2" width="27.33203125" style="19" bestFit="1" customWidth="1"/>
    <col min="3" max="3" width="28.109375" style="19" customWidth="1"/>
    <col min="4" max="4" width="7.44140625" style="19" customWidth="1"/>
    <col min="5" max="5" width="14" style="19" customWidth="1"/>
    <col min="6" max="6" width="13.33203125" style="21" bestFit="1" customWidth="1"/>
    <col min="7" max="7" width="9" style="20" bestFit="1" customWidth="1"/>
    <col min="9" max="13" width="8.6640625" customWidth="1"/>
  </cols>
  <sheetData>
    <row r="1" spans="2:7" ht="54.75" customHeight="1" x14ac:dyDescent="0.25">
      <c r="B1" s="95"/>
      <c r="C1" s="96"/>
      <c r="D1" s="96"/>
      <c r="E1" s="96"/>
      <c r="F1" s="96"/>
      <c r="G1" s="96"/>
    </row>
    <row r="2" spans="2:7" ht="15" customHeight="1" x14ac:dyDescent="0.25">
      <c r="B2" s="1"/>
      <c r="C2"/>
      <c r="D2"/>
      <c r="E2"/>
      <c r="F2" s="2"/>
      <c r="G2" s="4"/>
    </row>
    <row r="3" spans="2:7" ht="25.5" customHeight="1" x14ac:dyDescent="0.4">
      <c r="B3" s="91" t="s">
        <v>698</v>
      </c>
      <c r="C3" s="92"/>
      <c r="D3" s="92"/>
      <c r="E3" s="92"/>
      <c r="F3" s="92"/>
      <c r="G3" s="92"/>
    </row>
    <row r="4" spans="2:7" ht="57" customHeight="1" x14ac:dyDescent="0.25">
      <c r="B4" s="102" t="s">
        <v>915</v>
      </c>
      <c r="C4" s="103"/>
      <c r="D4" s="103"/>
      <c r="E4" s="103"/>
      <c r="F4" s="103"/>
      <c r="G4" s="103"/>
    </row>
    <row r="5" spans="2:7" ht="15" customHeight="1" thickBot="1" x14ac:dyDescent="0.3">
      <c r="B5" s="1"/>
      <c r="C5"/>
      <c r="D5"/>
      <c r="E5"/>
      <c r="F5" s="2"/>
      <c r="G5" s="4"/>
    </row>
    <row r="6" spans="2:7" ht="84" customHeight="1" thickTop="1" thickBot="1" x14ac:dyDescent="0.3">
      <c r="B6" s="104" t="s">
        <v>665</v>
      </c>
      <c r="C6" s="105"/>
      <c r="D6" s="105"/>
      <c r="E6" s="105"/>
      <c r="F6" s="105"/>
      <c r="G6" s="106"/>
    </row>
    <row r="7" spans="2:7" ht="15" customHeight="1" thickTop="1" x14ac:dyDescent="0.25">
      <c r="B7" s="1"/>
      <c r="C7"/>
      <c r="D7"/>
      <c r="E7"/>
      <c r="F7" s="2"/>
      <c r="G7" s="4"/>
    </row>
    <row r="8" spans="2:7" ht="18" customHeight="1" x14ac:dyDescent="0.25">
      <c r="B8" s="22" t="s">
        <v>0</v>
      </c>
      <c r="C8" s="97">
        <v>45081</v>
      </c>
      <c r="D8" s="97"/>
      <c r="E8" s="97"/>
      <c r="F8" s="97"/>
      <c r="G8" s="97"/>
    </row>
    <row r="9" spans="2:7" ht="18" customHeight="1" x14ac:dyDescent="0.25">
      <c r="B9" s="22" t="s">
        <v>1</v>
      </c>
      <c r="C9" s="98" t="s">
        <v>282</v>
      </c>
      <c r="D9" s="98"/>
      <c r="E9" s="98"/>
      <c r="F9" s="98"/>
      <c r="G9" s="98"/>
    </row>
    <row r="10" spans="2:7" ht="30" customHeight="1" x14ac:dyDescent="0.25">
      <c r="B10" s="57" t="s">
        <v>36</v>
      </c>
      <c r="C10" s="99" t="str">
        <f>VLOOKUP(B6,Zwembaden!$A$1:$B$301,2,FALSE)</f>
        <v>Het Hofbad, Ypenburgse Boslaan 30, 2496 ZA Den Haag, 015 - 310 83 96</v>
      </c>
      <c r="D10" s="100"/>
      <c r="E10" s="100"/>
      <c r="F10" s="100"/>
      <c r="G10" s="100"/>
    </row>
    <row r="11" spans="2:7" ht="18" customHeight="1" x14ac:dyDescent="0.25">
      <c r="B11" s="22"/>
      <c r="C11" s="23"/>
      <c r="D11" s="23"/>
      <c r="E11" s="23"/>
      <c r="F11" s="23"/>
      <c r="G11" s="26"/>
    </row>
    <row r="12" spans="2:7" ht="18" customHeight="1" x14ac:dyDescent="0.25">
      <c r="B12" s="22" t="s">
        <v>2</v>
      </c>
      <c r="C12" s="53">
        <v>0.54166666666666663</v>
      </c>
      <c r="D12" s="22" t="s">
        <v>30</v>
      </c>
      <c r="E12" s="22"/>
      <c r="F12" s="23"/>
      <c r="G12" s="26"/>
    </row>
    <row r="13" spans="2:7" ht="18" customHeight="1" x14ac:dyDescent="0.25">
      <c r="B13" s="22" t="s">
        <v>3</v>
      </c>
      <c r="C13" s="53">
        <v>0.5625</v>
      </c>
      <c r="D13" s="22" t="s">
        <v>30</v>
      </c>
      <c r="E13" s="66"/>
      <c r="F13" s="23"/>
      <c r="G13" s="26"/>
    </row>
    <row r="14" spans="2:7" ht="18" customHeight="1" x14ac:dyDescent="0.25">
      <c r="B14" s="22" t="s">
        <v>4</v>
      </c>
      <c r="C14" s="53">
        <v>0.58333333333333337</v>
      </c>
      <c r="D14" s="22" t="s">
        <v>30</v>
      </c>
      <c r="E14" s="24"/>
      <c r="F14" s="25"/>
      <c r="G14" s="26"/>
    </row>
    <row r="15" spans="2:7" ht="18" customHeight="1" x14ac:dyDescent="0.25">
      <c r="B15" s="22"/>
      <c r="C15" s="22"/>
      <c r="D15" s="22"/>
      <c r="E15" s="22"/>
      <c r="F15" s="23"/>
      <c r="G15" s="26"/>
    </row>
    <row r="16" spans="2:7" ht="18" customHeight="1" x14ac:dyDescent="0.25">
      <c r="B16" s="22" t="s">
        <v>447</v>
      </c>
      <c r="C16" s="101">
        <v>8</v>
      </c>
      <c r="D16" s="101"/>
      <c r="E16" s="101"/>
      <c r="F16" s="101"/>
      <c r="G16" s="101"/>
    </row>
    <row r="17" spans="1:13" ht="18" customHeight="1" x14ac:dyDescent="0.25">
      <c r="B17" s="22" t="s">
        <v>5</v>
      </c>
      <c r="C17" s="94" t="s">
        <v>700</v>
      </c>
      <c r="D17" s="94"/>
      <c r="E17" s="94"/>
      <c r="F17" s="94"/>
      <c r="G17" s="94"/>
    </row>
    <row r="18" spans="1:13" ht="18" customHeight="1" x14ac:dyDescent="0.25">
      <c r="B18" s="27"/>
      <c r="C18" s="27"/>
      <c r="D18" s="27"/>
      <c r="E18" s="27"/>
      <c r="F18" s="28"/>
      <c r="G18" s="29"/>
    </row>
    <row r="19" spans="1:13" ht="27.6" x14ac:dyDescent="0.25">
      <c r="A19" s="5" t="s">
        <v>46</v>
      </c>
      <c r="B19" s="30" t="s">
        <v>33</v>
      </c>
      <c r="C19" s="30" t="s">
        <v>26</v>
      </c>
      <c r="D19" s="31" t="s">
        <v>37</v>
      </c>
      <c r="E19" s="32" t="s">
        <v>27</v>
      </c>
      <c r="F19" s="33" t="s">
        <v>28</v>
      </c>
      <c r="G19" s="34" t="s">
        <v>29</v>
      </c>
      <c r="I19" s="47" t="s">
        <v>440</v>
      </c>
      <c r="J19" s="47" t="s">
        <v>439</v>
      </c>
      <c r="K19" s="47" t="s">
        <v>438</v>
      </c>
      <c r="L19" s="47" t="s">
        <v>437</v>
      </c>
      <c r="M19" s="47" t="s">
        <v>436</v>
      </c>
    </row>
    <row r="20" spans="1:13" ht="15" customHeight="1" x14ac:dyDescent="0.25">
      <c r="A20" s="49" t="str">
        <f>IF(D20=0,"Leeg","Ingevuld")</f>
        <v>Ingevuld</v>
      </c>
      <c r="B20" s="16" t="s">
        <v>6</v>
      </c>
      <c r="C20" s="15" t="str">
        <f>IF($D20=0,"", TRIM(VLOOKUP($D20,'WVNL Official overzicht'!$A:$K,4,FALSE)&amp; " "&amp; VLOOKUP($D20,'WVNL Official overzicht'!$A:$K,3,FALSE))&amp;" "&amp;VLOOKUP($D20,'WVNL Official overzicht'!$A:$K,2,FALSE))</f>
        <v>Cor Vink</v>
      </c>
      <c r="D20" s="64">
        <v>909</v>
      </c>
      <c r="E20" s="15" t="str">
        <f>IF($D20=0,"", VLOOKUP($D20,'WVNL Official overzicht'!$A:$K,6,FALSE))</f>
        <v>HAWV</v>
      </c>
      <c r="F20" s="17"/>
      <c r="G20" s="17"/>
      <c r="H20" s="8"/>
      <c r="I20" s="9" t="str">
        <f>IF($D20=0,"", VLOOKUP($D20,'WVNL Official overzicht'!$A:$K,7,FALSE))</f>
        <v>x</v>
      </c>
      <c r="J20" s="9" t="str">
        <f>IF($D20=0,"", VLOOKUP($D20,'WVNL Official overzicht'!$A:$K,8,FALSE))</f>
        <v>x</v>
      </c>
      <c r="K20" s="9" t="str">
        <f>IF($D20=0,"", VLOOKUP($D20,'WVNL Official overzicht'!$A:$K,9,FALSE))</f>
        <v>-</v>
      </c>
      <c r="L20" s="9" t="str">
        <f>IF($D20=0,"", VLOOKUP($D20,'WVNL Official overzicht'!$A:$K,10,FALSE))</f>
        <v>-</v>
      </c>
      <c r="M20" s="9" t="str">
        <f>IF($D20=0,"", VLOOKUP($D20,'WVNL Official overzicht'!$A:$K,11,FALSE))</f>
        <v>x</v>
      </c>
    </row>
    <row r="21" spans="1:13" ht="15" customHeight="1" x14ac:dyDescent="0.25">
      <c r="A21" s="48" t="str">
        <f t="shared" ref="A21:A60" si="0">IF(D21=0,"Leeg","Ingevuld")</f>
        <v>Ingevuld</v>
      </c>
      <c r="B21" s="16" t="s">
        <v>7</v>
      </c>
      <c r="C21" s="15" t="str">
        <f>IF($D21=0,"", TRIM(VLOOKUP($D21,'WVNL Official overzicht'!$A:$K,4,FALSE)&amp; " "&amp; VLOOKUP($D21,'WVNL Official overzicht'!$A:$K,3,FALSE))&amp;" "&amp;VLOOKUP($D21,'WVNL Official overzicht'!$A:$K,2,FALSE))</f>
        <v>Karin Coppelmans</v>
      </c>
      <c r="D21" s="63">
        <v>151</v>
      </c>
      <c r="E21" s="15" t="str">
        <f>IF($D21=0,"", VLOOKUP($D21,'WVNL Official overzicht'!$A:$K,6,FALSE))</f>
        <v>EWV</v>
      </c>
      <c r="F21" s="83"/>
      <c r="G21" s="17"/>
      <c r="H21" s="8"/>
      <c r="I21" s="9" t="str">
        <f>IF($D21=0,"", VLOOKUP($D21,'WVNL Official overzicht'!$A:$K,7,FALSE))</f>
        <v>-</v>
      </c>
      <c r="J21" s="9" t="str">
        <f>IF($D21=0,"", VLOOKUP($D21,'WVNL Official overzicht'!$A:$K,8,FALSE))</f>
        <v>x</v>
      </c>
      <c r="K21" s="9" t="str">
        <f>IF($D21=0,"", VLOOKUP($D21,'WVNL Official overzicht'!$A:$K,9,FALSE))</f>
        <v>-</v>
      </c>
      <c r="L21" s="9" t="str">
        <f>IF($D21=0,"", VLOOKUP($D21,'WVNL Official overzicht'!$A:$K,10,FALSE))</f>
        <v>-</v>
      </c>
      <c r="M21" s="9" t="str">
        <f>IF($D21=0,"", VLOOKUP($D21,'WVNL Official overzicht'!$A:$K,11,FALSE))</f>
        <v>x</v>
      </c>
    </row>
    <row r="22" spans="1:13" ht="15" customHeight="1" x14ac:dyDescent="0.25">
      <c r="A22" s="48" t="str">
        <f t="shared" si="0"/>
        <v>Ingevuld</v>
      </c>
      <c r="B22" s="16" t="s">
        <v>7</v>
      </c>
      <c r="C22" s="15" t="str">
        <f>IF($D22=0,"", TRIM(VLOOKUP($D22,'WVNL Official overzicht'!$A:$K,4,FALSE)&amp; " "&amp; VLOOKUP($D22,'WVNL Official overzicht'!$A:$K,3,FALSE))&amp;" "&amp;VLOOKUP($D22,'WVNL Official overzicht'!$A:$K,2,FALSE))</f>
        <v>Hans Bouwer</v>
      </c>
      <c r="D22" s="63">
        <v>388</v>
      </c>
      <c r="E22" s="15" t="str">
        <f>IF($D22=0,"", VLOOKUP($D22,'WVNL Official overzicht'!$A:$K,6,FALSE))</f>
        <v>PWV</v>
      </c>
      <c r="F22" s="83"/>
      <c r="G22" s="17"/>
      <c r="H22" s="8"/>
      <c r="I22" s="9" t="str">
        <f>IF($D22=0,"", VLOOKUP($D22,'WVNL Official overzicht'!$A:$K,7,FALSE))</f>
        <v>x</v>
      </c>
      <c r="J22" s="9" t="str">
        <f>IF($D22=0,"", VLOOKUP($D22,'WVNL Official overzicht'!$A:$K,8,FALSE))</f>
        <v>x</v>
      </c>
      <c r="K22" s="9" t="str">
        <f>IF($D22=0,"", VLOOKUP($D22,'WVNL Official overzicht'!$A:$K,9,FALSE))</f>
        <v>x</v>
      </c>
      <c r="L22" s="9" t="str">
        <f>IF($D22=0,"", VLOOKUP($D22,'WVNL Official overzicht'!$A:$K,10,FALSE))</f>
        <v>-</v>
      </c>
      <c r="M22" s="9" t="str">
        <f>IF($D22=0,"", VLOOKUP($D22,'WVNL Official overzicht'!$A:$K,11,FALSE))</f>
        <v>x</v>
      </c>
    </row>
    <row r="23" spans="1:13" ht="15" customHeight="1" x14ac:dyDescent="0.25">
      <c r="A23" s="48" t="str">
        <f t="shared" si="0"/>
        <v>Ingevuld</v>
      </c>
      <c r="B23" s="16" t="s">
        <v>7</v>
      </c>
      <c r="C23" s="15" t="str">
        <f>IF($D23=0,"", TRIM(VLOOKUP($D23,'WVNL Official overzicht'!$A:$K,4,FALSE)&amp; " "&amp; VLOOKUP($D23,'WVNL Official overzicht'!$A:$K,3,FALSE))&amp;" "&amp;VLOOKUP($D23,'WVNL Official overzicht'!$A:$K,2,FALSE))</f>
        <v>Ivo ten Broeke</v>
      </c>
      <c r="D23" s="15">
        <v>1070</v>
      </c>
      <c r="E23" s="15" t="str">
        <f>IF($D23=0,"", VLOOKUP($D23,'WVNL Official overzicht'!$A:$K,6,FALSE))</f>
        <v>PWV</v>
      </c>
      <c r="F23" s="83"/>
      <c r="G23" s="17"/>
      <c r="H23" s="8"/>
      <c r="I23" s="9" t="str">
        <f>IF($D23=0,"", VLOOKUP($D23,'WVNL Official overzicht'!$A:$K,7,FALSE))</f>
        <v>-</v>
      </c>
      <c r="J23" s="9" t="str">
        <f>IF($D23=0,"", VLOOKUP($D23,'WVNL Official overzicht'!$A:$K,8,FALSE))</f>
        <v>x</v>
      </c>
      <c r="K23" s="9" t="str">
        <f>IF($D23=0,"", VLOOKUP($D23,'WVNL Official overzicht'!$A:$K,9,FALSE))</f>
        <v>-</v>
      </c>
      <c r="L23" s="9" t="str">
        <f>IF($D23=0,"", VLOOKUP($D23,'WVNL Official overzicht'!$A:$K,10,FALSE))</f>
        <v>-</v>
      </c>
      <c r="M23" s="9" t="str">
        <f>IF($D23=0,"", VLOOKUP($D23,'WVNL Official overzicht'!$A:$K,11,FALSE))</f>
        <v>x</v>
      </c>
    </row>
    <row r="24" spans="1:13" ht="15" hidden="1" customHeight="1" x14ac:dyDescent="0.25">
      <c r="A24" s="48" t="str">
        <f t="shared" si="0"/>
        <v>Leeg</v>
      </c>
      <c r="B24" s="16" t="s">
        <v>7</v>
      </c>
      <c r="C24" s="15" t="str">
        <f>IF($D24=0,"", TRIM(VLOOKUP($D24,'WVNL Official overzicht'!$A:$K,4,FALSE)&amp; " "&amp; VLOOKUP($D24,'WVNL Official overzicht'!$A:$K,3,FALSE))&amp;" "&amp;VLOOKUP($D24,'WVNL Official overzicht'!$A:$K,2,FALSE))</f>
        <v/>
      </c>
      <c r="D24" s="65"/>
      <c r="E24" s="15" t="str">
        <f>IF($D24=0,"", VLOOKUP($D24,'WVNL Official overzicht'!$A:$K,6,FALSE))</f>
        <v/>
      </c>
      <c r="F24" s="83"/>
      <c r="G24" s="17"/>
      <c r="H24" s="8"/>
      <c r="I24" s="9" t="str">
        <f>IF($D24=0,"", VLOOKUP($D24,'WVNL Official overzicht'!$A:$K,7,FALSE))</f>
        <v/>
      </c>
      <c r="J24" s="9" t="str">
        <f>IF($D24=0,"", VLOOKUP($D24,'WVNL Official overzicht'!$A:$K,8,FALSE))</f>
        <v/>
      </c>
      <c r="K24" s="9" t="str">
        <f>IF($D24=0,"", VLOOKUP($D24,'WVNL Official overzicht'!$A:$K,9,FALSE))</f>
        <v/>
      </c>
      <c r="L24" s="9" t="str">
        <f>IF($D24=0,"", VLOOKUP($D24,'WVNL Official overzicht'!$A:$K,10,FALSE))</f>
        <v/>
      </c>
      <c r="M24" s="9" t="str">
        <f>IF($D24=0,"", VLOOKUP($D24,'WVNL Official overzicht'!$A:$K,11,FALSE))</f>
        <v/>
      </c>
    </row>
    <row r="25" spans="1:13" ht="15" hidden="1" customHeight="1" x14ac:dyDescent="0.25">
      <c r="A25" s="48" t="str">
        <f t="shared" si="0"/>
        <v>Leeg</v>
      </c>
      <c r="B25" s="58" t="s">
        <v>7</v>
      </c>
      <c r="C25" s="15" t="str">
        <f>IF($D25=0,"", TRIM(VLOOKUP($D25,'WVNL Official overzicht'!$A:$K,4,FALSE)&amp; " "&amp; VLOOKUP($D25,'WVNL Official overzicht'!$A:$K,3,FALSE))&amp;" "&amp;VLOOKUP($D25,'WVNL Official overzicht'!$A:$K,2,FALSE))</f>
        <v/>
      </c>
      <c r="D25" s="62"/>
      <c r="E25" s="15" t="str">
        <f>IF($D25=0,"", VLOOKUP($D25,'WVNL Official overzicht'!$A:$K,6,FALSE))</f>
        <v/>
      </c>
      <c r="F25" s="83"/>
      <c r="G25" s="59"/>
      <c r="H25" s="8"/>
      <c r="I25" s="60"/>
      <c r="J25" s="60"/>
      <c r="K25" s="60"/>
      <c r="L25" s="60"/>
      <c r="M25" s="60"/>
    </row>
    <row r="26" spans="1:13" ht="13.8" x14ac:dyDescent="0.25">
      <c r="A26" s="48" t="str">
        <f t="shared" si="0"/>
        <v>Ingevuld</v>
      </c>
      <c r="B26" s="16" t="s">
        <v>8</v>
      </c>
      <c r="C26" s="15" t="str">
        <f>IF($D26=0,"", TRIM(VLOOKUP($D26,'WVNL Official overzicht'!$A:$K,4,FALSE)&amp; " "&amp; VLOOKUP($D26,'WVNL Official overzicht'!$A:$K,3,FALSE))&amp;" "&amp;VLOOKUP($D26,'WVNL Official overzicht'!$A:$K,2,FALSE))</f>
        <v>Peter Scheffers</v>
      </c>
      <c r="D26" s="63">
        <v>959</v>
      </c>
      <c r="E26" s="15" t="str">
        <f>IF($D26=0,"", VLOOKUP($D26,'WVNL Official overzicht'!$A:$K,6,FALSE))</f>
        <v>HAWV</v>
      </c>
      <c r="F26" s="83"/>
      <c r="G26" s="17"/>
      <c r="H26" s="8"/>
      <c r="I26" s="9" t="str">
        <f>IF($D26=0,"", VLOOKUP($D26,'WVNL Official overzicht'!$A:$K,7,FALSE))</f>
        <v>-</v>
      </c>
      <c r="J26" s="9" t="str">
        <f>IF($D26=0,"", VLOOKUP($D26,'WVNL Official overzicht'!$A:$K,8,FALSE))</f>
        <v>-</v>
      </c>
      <c r="K26" s="9" t="str">
        <f>IF($D26=0,"", VLOOKUP($D26,'WVNL Official overzicht'!$A:$K,9,FALSE))</f>
        <v>x</v>
      </c>
      <c r="L26" s="9" t="str">
        <f>IF($D26=0,"", VLOOKUP($D26,'WVNL Official overzicht'!$A:$K,10,FALSE))</f>
        <v>x</v>
      </c>
      <c r="M26" s="9" t="str">
        <f>IF($D26=0,"", VLOOKUP($D26,'WVNL Official overzicht'!$A:$K,11,FALSE))</f>
        <v>x</v>
      </c>
    </row>
    <row r="27" spans="1:13" ht="13.8" x14ac:dyDescent="0.25">
      <c r="A27" s="48" t="str">
        <f t="shared" si="0"/>
        <v>Ingevuld</v>
      </c>
      <c r="B27" s="16" t="s">
        <v>9</v>
      </c>
      <c r="C27" s="85" t="str">
        <f>IF($D27=0,"", TRIM(VLOOKUP($D27,'WVNL Official overzicht'!$A:$K,4,FALSE)&amp; " "&amp; VLOOKUP($D27,'WVNL Official overzicht'!$A:$K,3,FALSE))&amp;" "&amp;VLOOKUP($D27,'WVNL Official overzicht'!$A:$K,2,FALSE))</f>
        <v>Dirry Drenth</v>
      </c>
      <c r="D27" s="64">
        <v>1030</v>
      </c>
      <c r="E27" s="15" t="str">
        <f>IF($D27=0,"", VLOOKUP($D27,'WVNL Official overzicht'!$A:$K,6,FALSE))</f>
        <v>AWV</v>
      </c>
      <c r="F27" s="83"/>
      <c r="G27" s="17"/>
      <c r="H27" s="8"/>
      <c r="I27" s="9" t="str">
        <f>IF($D27=0,"", VLOOKUP($D27,'WVNL Official overzicht'!$A:$K,7,FALSE))</f>
        <v>-</v>
      </c>
      <c r="J27" s="9" t="str">
        <f>IF($D27=0,"", VLOOKUP($D27,'WVNL Official overzicht'!$A:$K,8,FALSE))</f>
        <v>-</v>
      </c>
      <c r="K27" s="9" t="str">
        <f>IF($D27=0,"", VLOOKUP($D27,'WVNL Official overzicht'!$A:$K,9,FALSE))</f>
        <v>-</v>
      </c>
      <c r="L27" s="9" t="str">
        <f>IF($D27=0,"", VLOOKUP($D27,'WVNL Official overzicht'!$A:$K,10,FALSE))</f>
        <v>x</v>
      </c>
      <c r="M27" s="9" t="str">
        <f>IF($D27=0,"", VLOOKUP($D27,'WVNL Official overzicht'!$A:$K,11,FALSE))</f>
        <v>x</v>
      </c>
    </row>
    <row r="28" spans="1:13" ht="15" customHeight="1" x14ac:dyDescent="0.25">
      <c r="A28" s="48" t="str">
        <f t="shared" si="0"/>
        <v>Ingevuld</v>
      </c>
      <c r="B28" s="16" t="s">
        <v>9</v>
      </c>
      <c r="C28" s="15" t="str">
        <f>IF($D28=0,"", TRIM(VLOOKUP($D28,'WVNL Official overzicht'!$A:$K,4,FALSE)&amp; " "&amp; VLOOKUP($D28,'WVNL Official overzicht'!$A:$K,3,FALSE))&amp;" "&amp;VLOOKUP($D28,'WVNL Official overzicht'!$A:$K,2,FALSE))</f>
        <v>Myriam Baars</v>
      </c>
      <c r="D28" s="63">
        <v>1068</v>
      </c>
      <c r="E28" s="15" t="str">
        <f>IF($D28=0,"", VLOOKUP($D28,'WVNL Official overzicht'!$A:$K,6,FALSE))</f>
        <v>PWV</v>
      </c>
      <c r="F28" s="83"/>
      <c r="G28" s="17"/>
      <c r="H28" s="8"/>
      <c r="I28" s="9" t="str">
        <f>IF($D28=0,"", VLOOKUP($D28,'WVNL Official overzicht'!$A:$K,7,FALSE))</f>
        <v>-</v>
      </c>
      <c r="J28" s="9" t="str">
        <f>IF($D28=0,"", VLOOKUP($D28,'WVNL Official overzicht'!$A:$K,8,FALSE))</f>
        <v>x</v>
      </c>
      <c r="K28" s="9" t="str">
        <f>IF($D28=0,"", VLOOKUP($D28,'WVNL Official overzicht'!$A:$K,9,FALSE))</f>
        <v>-</v>
      </c>
      <c r="L28" s="9" t="str">
        <f>IF($D28=0,"", VLOOKUP($D28,'WVNL Official overzicht'!$A:$K,10,FALSE))</f>
        <v>x</v>
      </c>
      <c r="M28" s="9" t="str">
        <f>IF($D28=0,"", VLOOKUP($D28,'WVNL Official overzicht'!$A:$K,11,FALSE))</f>
        <v>x</v>
      </c>
    </row>
    <row r="29" spans="1:13" ht="15" hidden="1" customHeight="1" x14ac:dyDescent="0.25">
      <c r="A29" s="48" t="str">
        <f t="shared" si="0"/>
        <v>Leeg</v>
      </c>
      <c r="B29" s="16" t="s">
        <v>9</v>
      </c>
      <c r="C29" s="15" t="str">
        <f>IF($D29=0,"", TRIM(VLOOKUP($D29,'WVNL Official overzicht'!$A:$K,4,FALSE)&amp; " "&amp; VLOOKUP($D29,'WVNL Official overzicht'!$A:$K,3,FALSE))&amp;" "&amp;VLOOKUP($D29,'WVNL Official overzicht'!$A:$K,2,FALSE))</f>
        <v/>
      </c>
      <c r="D29" s="63"/>
      <c r="E29" s="15" t="str">
        <f>IF($D29=0,"", VLOOKUP($D29,'WVNL Official overzicht'!$A:$K,6,FALSE))</f>
        <v/>
      </c>
      <c r="F29" s="83"/>
      <c r="G29" s="17"/>
      <c r="H29" s="8"/>
      <c r="I29" s="9" t="str">
        <f>IF($D29=0,"", VLOOKUP($D29,'WVNL Official overzicht'!$A:$K,7,FALSE))</f>
        <v/>
      </c>
      <c r="J29" s="9" t="str">
        <f>IF($D29=0,"", VLOOKUP($D29,'WVNL Official overzicht'!$A:$K,8,FALSE))</f>
        <v/>
      </c>
      <c r="K29" s="9" t="str">
        <f>IF($D29=0,"", VLOOKUP($D29,'WVNL Official overzicht'!$A:$K,9,FALSE))</f>
        <v/>
      </c>
      <c r="L29" s="9" t="str">
        <f>IF($D29=0,"", VLOOKUP($D29,'WVNL Official overzicht'!$A:$K,10,FALSE))</f>
        <v/>
      </c>
      <c r="M29" s="9" t="str">
        <f>IF($D29=0,"", VLOOKUP($D29,'WVNL Official overzicht'!$A:$K,11,FALSE))</f>
        <v/>
      </c>
    </row>
    <row r="30" spans="1:13" ht="15" customHeight="1" x14ac:dyDescent="0.25">
      <c r="A30" s="48" t="s">
        <v>452</v>
      </c>
      <c r="B30" s="15" t="s">
        <v>454</v>
      </c>
      <c r="C30" s="15"/>
      <c r="D30" s="63"/>
      <c r="E30" s="15"/>
      <c r="F30" s="83"/>
      <c r="G30" s="17"/>
      <c r="H30" s="8"/>
      <c r="I30" s="9" t="str">
        <f>IF($D30=0,"", VLOOKUP($D30,'WVNL Official overzicht'!$A:$K,7,FALSE))</f>
        <v/>
      </c>
      <c r="J30" s="9" t="str">
        <f>IF($D30=0,"", VLOOKUP($D30,'WVNL Official overzicht'!$A:$K,8,FALSE))</f>
        <v/>
      </c>
      <c r="K30" s="9" t="str">
        <f>IF($D30=0,"", VLOOKUP($D30,'WVNL Official overzicht'!$A:$K,9,FALSE))</f>
        <v/>
      </c>
      <c r="L30" s="9" t="str">
        <f>IF($D30=0,"", VLOOKUP($D30,'WVNL Official overzicht'!$A:$K,10,FALSE))</f>
        <v/>
      </c>
      <c r="M30" s="9" t="str">
        <f>IF($D30=0,"", VLOOKUP($D30,'WVNL Official overzicht'!$A:$K,11,FALSE))</f>
        <v/>
      </c>
    </row>
    <row r="31" spans="1:13" ht="15" customHeight="1" x14ac:dyDescent="0.25">
      <c r="A31" s="48" t="str">
        <f t="shared" si="0"/>
        <v>Ingevuld</v>
      </c>
      <c r="B31" s="16" t="s">
        <v>10</v>
      </c>
      <c r="C31" s="15" t="str">
        <f>IF($D31=0,"", TRIM(VLOOKUP($D31,'WVNL Official overzicht'!$A:$K,4,FALSE)&amp; " "&amp; VLOOKUP($D31,'WVNL Official overzicht'!$A:$K,3,FALSE))&amp;" "&amp;VLOOKUP($D31,'WVNL Official overzicht'!$A:$K,2,FALSE))</f>
        <v>Monique Sandmeier</v>
      </c>
      <c r="D31" s="61">
        <v>1097</v>
      </c>
      <c r="E31" s="15" t="str">
        <f>IF($D31=0,"", VLOOKUP($D31,'WVNL Official overzicht'!$A:$K,6,FALSE))</f>
        <v>EWV</v>
      </c>
      <c r="F31" s="83"/>
      <c r="G31" s="17"/>
      <c r="H31" s="8"/>
      <c r="I31" s="9" t="str">
        <f>IF($D31=0,"", VLOOKUP($D31,'WVNL Official overzicht'!$A:$K,7,FALSE))</f>
        <v>-</v>
      </c>
      <c r="J31" s="9" t="str">
        <f>IF($D31=0,"", VLOOKUP($D31,'WVNL Official overzicht'!$A:$K,8,FALSE))</f>
        <v>-</v>
      </c>
      <c r="K31" s="9" t="str">
        <f>IF($D31=0,"", VLOOKUP($D31,'WVNL Official overzicht'!$A:$K,9,FALSE))</f>
        <v>-</v>
      </c>
      <c r="L31" s="9" t="str">
        <f>IF($D31=0,"", VLOOKUP($D31,'WVNL Official overzicht'!$A:$K,10,FALSE))</f>
        <v>-</v>
      </c>
      <c r="M31" s="9" t="str">
        <f>IF($D31=0,"", VLOOKUP($D31,'WVNL Official overzicht'!$A:$K,11,FALSE))</f>
        <v>x</v>
      </c>
    </row>
    <row r="32" spans="1:13" ht="15" customHeight="1" x14ac:dyDescent="0.25">
      <c r="A32" s="48" t="str">
        <f t="shared" si="0"/>
        <v>Ingevuld</v>
      </c>
      <c r="B32" s="16" t="s">
        <v>11</v>
      </c>
      <c r="C32" s="15" t="str">
        <f>IF($D32=0,"", TRIM(VLOOKUP($D32,'WVNL Official overzicht'!$A:$K,4,FALSE)&amp; " "&amp; VLOOKUP($D32,'WVNL Official overzicht'!$A:$K,3,FALSE))&amp;" "&amp;VLOOKUP($D32,'WVNL Official overzicht'!$A:$K,2,FALSE))</f>
        <v>Thymara van Kuringen</v>
      </c>
      <c r="D32" s="62">
        <v>1237</v>
      </c>
      <c r="E32" s="15" t="str">
        <f>IF($D32=0,"", VLOOKUP($D32,'WVNL Official overzicht'!$A:$K,6,FALSE))</f>
        <v>EWV</v>
      </c>
      <c r="F32" s="83"/>
      <c r="G32" s="17"/>
      <c r="H32" s="8"/>
      <c r="I32" s="9" t="str">
        <f>IF($D32=0,"", VLOOKUP($D32,'WVNL Official overzicht'!$A:$K,7,FALSE))</f>
        <v>-</v>
      </c>
      <c r="J32" s="9" t="str">
        <f>IF($D32=0,"", VLOOKUP($D32,'WVNL Official overzicht'!$A:$K,8,FALSE))</f>
        <v>-</v>
      </c>
      <c r="K32" s="9" t="str">
        <f>IF($D32=0,"", VLOOKUP($D32,'WVNL Official overzicht'!$A:$K,9,FALSE))</f>
        <v>-</v>
      </c>
      <c r="L32" s="9" t="str">
        <f>IF($D32=0,"", VLOOKUP($D32,'WVNL Official overzicht'!$A:$K,10,FALSE))</f>
        <v>-</v>
      </c>
      <c r="M32" s="9" t="str">
        <f>IF($D32=0,"", VLOOKUP($D32,'WVNL Official overzicht'!$A:$K,11,FALSE))</f>
        <v>x</v>
      </c>
    </row>
    <row r="33" spans="1:13" ht="15" customHeight="1" x14ac:dyDescent="0.25">
      <c r="A33" s="48" t="str">
        <f t="shared" si="0"/>
        <v>Ingevuld</v>
      </c>
      <c r="B33" s="16" t="s">
        <v>12</v>
      </c>
      <c r="C33" s="15" t="str">
        <f>IF($D33=0,"", TRIM(VLOOKUP($D33,'WVNL Official overzicht'!$A:$K,4,FALSE)&amp; " "&amp; VLOOKUP($D33,'WVNL Official overzicht'!$A:$K,3,FALSE))&amp;" "&amp;VLOOKUP($D33,'WVNL Official overzicht'!$A:$K,2,FALSE))</f>
        <v>Stephanie Wessel</v>
      </c>
      <c r="D33" s="61">
        <v>1039</v>
      </c>
      <c r="E33" s="15" t="str">
        <f>IF($D33=0,"", VLOOKUP($D33,'WVNL Official overzicht'!$A:$K,6,FALSE))</f>
        <v>WVHA</v>
      </c>
      <c r="F33" s="83"/>
      <c r="G33" s="17"/>
      <c r="H33" s="8"/>
      <c r="I33" s="9" t="str">
        <f>IF($D33=0,"", VLOOKUP($D33,'WVNL Official overzicht'!$A:$K,7,FALSE))</f>
        <v>-</v>
      </c>
      <c r="J33" s="9" t="str">
        <f>IF($D33=0,"", VLOOKUP($D33,'WVNL Official overzicht'!$A:$K,8,FALSE))</f>
        <v>-</v>
      </c>
      <c r="K33" s="9" t="str">
        <f>IF($D33=0,"", VLOOKUP($D33,'WVNL Official overzicht'!$A:$K,9,FALSE))</f>
        <v>-</v>
      </c>
      <c r="L33" s="9" t="str">
        <f>IF($D33=0,"", VLOOKUP($D33,'WVNL Official overzicht'!$A:$K,10,FALSE))</f>
        <v>-</v>
      </c>
      <c r="M33" s="9" t="str">
        <f>IF($D33=0,"", VLOOKUP($D33,'WVNL Official overzicht'!$A:$K,11,FALSE))</f>
        <v>x</v>
      </c>
    </row>
    <row r="34" spans="1:13" ht="15" customHeight="1" x14ac:dyDescent="0.25">
      <c r="A34" s="48" t="str">
        <f t="shared" si="0"/>
        <v>Ingevuld</v>
      </c>
      <c r="B34" s="16" t="s">
        <v>699</v>
      </c>
      <c r="C34" s="84" t="str">
        <f>IF($D34=0,"", TRIM(VLOOKUP($D34,'WVNL Official overzicht'!$A:$K,4,FALSE)&amp; " "&amp; VLOOKUP($D34,'WVNL Official overzicht'!$A:$K,3,FALSE))&amp;" "&amp;VLOOKUP($D34,'WVNL Official overzicht'!$A:$K,2,FALSE))</f>
        <v>Ron Celie</v>
      </c>
      <c r="D34" s="61">
        <v>1003</v>
      </c>
      <c r="E34" s="15" t="str">
        <f>IF($D34=0,"", VLOOKUP($D34,'WVNL Official overzicht'!$A:$K,6,FALSE))</f>
        <v>WVAL</v>
      </c>
      <c r="F34" s="83"/>
      <c r="G34" s="17"/>
      <c r="H34" s="8"/>
      <c r="I34" s="9" t="str">
        <f>IF($D34=0,"", VLOOKUP($D34,'WVNL Official overzicht'!$A:$K,7,FALSE))</f>
        <v>-</v>
      </c>
      <c r="J34" s="9" t="str">
        <f>IF($D34=0,"", VLOOKUP($D34,'WVNL Official overzicht'!$A:$K,8,FALSE))</f>
        <v>-</v>
      </c>
      <c r="K34" s="9" t="str">
        <f>IF($D34=0,"", VLOOKUP($D34,'WVNL Official overzicht'!$A:$K,9,FALSE))</f>
        <v>-</v>
      </c>
      <c r="L34" s="9" t="str">
        <f>IF($D34=0,"", VLOOKUP($D34,'WVNL Official overzicht'!$A:$K,10,FALSE))</f>
        <v>-</v>
      </c>
      <c r="M34" s="9" t="str">
        <f>IF($D34=0,"", VLOOKUP($D34,'WVNL Official overzicht'!$A:$K,11,FALSE))</f>
        <v>x</v>
      </c>
    </row>
    <row r="35" spans="1:13" ht="15" customHeight="1" x14ac:dyDescent="0.25">
      <c r="A35" s="48" t="str">
        <f t="shared" si="0"/>
        <v>Ingevuld</v>
      </c>
      <c r="B35" s="16" t="s">
        <v>13</v>
      </c>
      <c r="C35" s="15" t="str">
        <f>IF($D35=0,"", TRIM(VLOOKUP($D35,'WVNL Official overzicht'!$A:$K,4,FALSE)&amp; " "&amp; VLOOKUP($D35,'WVNL Official overzicht'!$A:$K,3,FALSE))&amp;" "&amp;VLOOKUP($D35,'WVNL Official overzicht'!$A:$K,2,FALSE))</f>
        <v>Rene Kroese</v>
      </c>
      <c r="D35" s="61">
        <v>1147</v>
      </c>
      <c r="E35" s="15" t="str">
        <f>IF($D35=0,"", VLOOKUP($D35,'WVNL Official overzicht'!$A:$K,6,FALSE))</f>
        <v>WVAL</v>
      </c>
      <c r="F35" s="83"/>
      <c r="G35" s="17"/>
      <c r="H35" s="8"/>
      <c r="I35" s="9" t="str">
        <f>IF($D35=0,"", VLOOKUP($D35,'WVNL Official overzicht'!$A:$K,7,FALSE))</f>
        <v>-</v>
      </c>
      <c r="J35" s="9" t="str">
        <f>IF($D35=0,"", VLOOKUP($D35,'WVNL Official overzicht'!$A:$K,8,FALSE))</f>
        <v>-</v>
      </c>
      <c r="K35" s="9" t="str">
        <f>IF($D35=0,"", VLOOKUP($D35,'WVNL Official overzicht'!$A:$K,9,FALSE))</f>
        <v>-</v>
      </c>
      <c r="L35" s="9" t="str">
        <f>IF($D35=0,"", VLOOKUP($D35,'WVNL Official overzicht'!$A:$K,10,FALSE))</f>
        <v>-</v>
      </c>
      <c r="M35" s="9" t="str">
        <f>IF($D35=0,"", VLOOKUP($D35,'WVNL Official overzicht'!$A:$K,11,FALSE))</f>
        <v>x</v>
      </c>
    </row>
    <row r="36" spans="1:13" ht="18" customHeight="1" x14ac:dyDescent="0.25">
      <c r="A36" s="48" t="str">
        <f t="shared" si="0"/>
        <v>Ingevuld</v>
      </c>
      <c r="B36" s="16" t="s">
        <v>39</v>
      </c>
      <c r="C36" s="15" t="str">
        <f>IF($D36=0,"", TRIM(VLOOKUP($D36,'WVNL Official overzicht'!$A:$K,4,FALSE)&amp; " "&amp; VLOOKUP($D36,'WVNL Official overzicht'!$A:$K,3,FALSE))&amp;" "&amp;VLOOKUP($D36,'WVNL Official overzicht'!$A:$K,2,FALSE))</f>
        <v>Natascha Nicolai</v>
      </c>
      <c r="D36" s="81">
        <v>1172</v>
      </c>
      <c r="E36" s="15" t="str">
        <f>IF($D36=0,"", VLOOKUP($D36,'WVNL Official overzicht'!$A:$K,6,FALSE))</f>
        <v>AWV</v>
      </c>
      <c r="F36" s="83"/>
      <c r="G36" s="17"/>
      <c r="H36" s="8"/>
      <c r="I36" s="9" t="str">
        <f>IF($D36=0,"", VLOOKUP($D36,'WVNL Official overzicht'!$A:$K,7,FALSE))</f>
        <v>-</v>
      </c>
      <c r="J36" s="9" t="str">
        <f>IF($D36=0,"", VLOOKUP($D36,'WVNL Official overzicht'!$A:$K,8,FALSE))</f>
        <v>-</v>
      </c>
      <c r="K36" s="9" t="str">
        <f>IF($D36=0,"", VLOOKUP($D36,'WVNL Official overzicht'!$A:$K,9,FALSE))</f>
        <v>-</v>
      </c>
      <c r="L36" s="9" t="str">
        <f>IF($D36=0,"", VLOOKUP($D36,'WVNL Official overzicht'!$A:$K,10,FALSE))</f>
        <v>-</v>
      </c>
      <c r="M36" s="9" t="str">
        <f>IF($D36=0,"", VLOOKUP($D36,'WVNL Official overzicht'!$A:$K,11,FALSE))</f>
        <v>x</v>
      </c>
    </row>
    <row r="37" spans="1:13" ht="15" customHeight="1" x14ac:dyDescent="0.25">
      <c r="A37" s="48" t="str">
        <f t="shared" si="0"/>
        <v>Ingevuld</v>
      </c>
      <c r="B37" s="16" t="s">
        <v>14</v>
      </c>
      <c r="C37" s="15" t="str">
        <f>IF($D37=0,"", TRIM(VLOOKUP($D37,'WVNL Official overzicht'!$A:$K,4,FALSE)&amp; " "&amp; VLOOKUP($D37,'WVNL Official overzicht'!$A:$K,3,FALSE))&amp;" "&amp;VLOOKUP($D37,'WVNL Official overzicht'!$A:$K,2,FALSE))</f>
        <v>Minne Gort</v>
      </c>
      <c r="D37" s="81">
        <v>1008</v>
      </c>
      <c r="E37" s="15" t="str">
        <f>IF($D37=0,"", VLOOKUP($D37,'WVNL Official overzicht'!$A:$K,6,FALSE))</f>
        <v>AWV</v>
      </c>
      <c r="F37" s="83"/>
      <c r="G37" s="17"/>
      <c r="H37" s="8"/>
      <c r="I37" s="9" t="str">
        <f>IF($D37=0,"", VLOOKUP($D37,'WVNL Official overzicht'!$A:$K,7,FALSE))</f>
        <v>-</v>
      </c>
      <c r="J37" s="9" t="str">
        <f>IF($D37=0,"", VLOOKUP($D37,'WVNL Official overzicht'!$A:$K,8,FALSE))</f>
        <v>x</v>
      </c>
      <c r="K37" s="9" t="str">
        <f>IF($D37=0,"", VLOOKUP($D37,'WVNL Official overzicht'!$A:$K,9,FALSE))</f>
        <v>x</v>
      </c>
      <c r="L37" s="9" t="str">
        <f>IF($D37=0,"", VLOOKUP($D37,'WVNL Official overzicht'!$A:$K,10,FALSE))</f>
        <v>-</v>
      </c>
      <c r="M37" s="9" t="str">
        <f>IF($D37=0,"", VLOOKUP($D37,'WVNL Official overzicht'!$A:$K,11,FALSE))</f>
        <v>x</v>
      </c>
    </row>
    <row r="38" spans="1:13" ht="15" customHeight="1" x14ac:dyDescent="0.25">
      <c r="A38" s="48" t="str">
        <f t="shared" si="0"/>
        <v>Ingevuld</v>
      </c>
      <c r="B38" s="16" t="s">
        <v>15</v>
      </c>
      <c r="C38" s="15" t="str">
        <f>IF($D38=0,"", TRIM(VLOOKUP($D38,'WVNL Official overzicht'!$A:$K,4,FALSE)&amp; " "&amp; VLOOKUP($D38,'WVNL Official overzicht'!$A:$K,3,FALSE))&amp;" "&amp;VLOOKUP($D38,'WVNL Official overzicht'!$A:$K,2,FALSE))</f>
        <v>Willem Jan van Zwienen</v>
      </c>
      <c r="D38" s="81">
        <v>1214</v>
      </c>
      <c r="E38" s="15" t="str">
        <f>IF($D38=0,"", VLOOKUP($D38,'WVNL Official overzicht'!$A:$K,6,FALSE))</f>
        <v>TWV</v>
      </c>
      <c r="F38" s="83"/>
      <c r="G38" s="17"/>
      <c r="H38" s="8"/>
      <c r="I38" s="9" t="str">
        <f>IF($D38=0,"", VLOOKUP($D38,'WVNL Official overzicht'!$A:$K,7,FALSE))</f>
        <v>-</v>
      </c>
      <c r="J38" s="9" t="str">
        <f>IF($D38=0,"", VLOOKUP($D38,'WVNL Official overzicht'!$A:$K,8,FALSE))</f>
        <v>-</v>
      </c>
      <c r="K38" s="9" t="str">
        <f>IF($D38=0,"", VLOOKUP($D38,'WVNL Official overzicht'!$A:$K,9,FALSE))</f>
        <v>-</v>
      </c>
      <c r="L38" s="9" t="str">
        <f>IF($D38=0,"", VLOOKUP($D38,'WVNL Official overzicht'!$A:$K,10,FALSE))</f>
        <v>-</v>
      </c>
      <c r="M38" s="9" t="str">
        <f>IF($D38=0,"", VLOOKUP($D38,'WVNL Official overzicht'!$A:$K,11,FALSE))</f>
        <v>x</v>
      </c>
    </row>
    <row r="39" spans="1:13" ht="15" customHeight="1" x14ac:dyDescent="0.25">
      <c r="A39" s="48" t="str">
        <f t="shared" si="0"/>
        <v>Ingevuld</v>
      </c>
      <c r="B39" s="16" t="s">
        <v>16</v>
      </c>
      <c r="C39" s="15" t="str">
        <f>IF($D39=0,"", TRIM(VLOOKUP($D39,'WVNL Official overzicht'!$A:$K,4,FALSE)&amp; " "&amp; VLOOKUP($D39,'WVNL Official overzicht'!$A:$K,3,FALSE))&amp;" "&amp;VLOOKUP($D39,'WVNL Official overzicht'!$A:$K,2,FALSE))</f>
        <v>Ronald van Wuijtswinkel</v>
      </c>
      <c r="D39" s="81">
        <v>1141</v>
      </c>
      <c r="E39" s="15" t="str">
        <f>IF($D39=0,"", VLOOKUP($D39,'WVNL Official overzicht'!$A:$K,6,FALSE))</f>
        <v>HAWV</v>
      </c>
      <c r="F39" s="83"/>
      <c r="G39" s="17"/>
      <c r="H39" s="8"/>
      <c r="I39" s="9" t="str">
        <f>IF($D39=0,"", VLOOKUP($D39,'WVNL Official overzicht'!$A:$K,7,FALSE))</f>
        <v>-</v>
      </c>
      <c r="J39" s="9" t="str">
        <f>IF($D39=0,"", VLOOKUP($D39,'WVNL Official overzicht'!$A:$K,8,FALSE))</f>
        <v>-</v>
      </c>
      <c r="K39" s="9" t="str">
        <f>IF($D39=0,"", VLOOKUP($D39,'WVNL Official overzicht'!$A:$K,9,FALSE))</f>
        <v>-</v>
      </c>
      <c r="L39" s="9" t="str">
        <f>IF($D39=0,"", VLOOKUP($D39,'WVNL Official overzicht'!$A:$K,10,FALSE))</f>
        <v>-</v>
      </c>
      <c r="M39" s="9" t="str">
        <f>IF($D39=0,"", VLOOKUP($D39,'WVNL Official overzicht'!$A:$K,11,FALSE))</f>
        <v>x</v>
      </c>
    </row>
    <row r="40" spans="1:13" ht="15" customHeight="1" x14ac:dyDescent="0.25">
      <c r="A40" s="48" t="str">
        <f t="shared" si="0"/>
        <v>Ingevuld</v>
      </c>
      <c r="B40" s="16" t="s">
        <v>17</v>
      </c>
      <c r="C40" s="15" t="str">
        <f>IF($D40=0,"", TRIM(VLOOKUP($D40,'WVNL Official overzicht'!$A:$K,4,FALSE)&amp; " "&amp; VLOOKUP($D40,'WVNL Official overzicht'!$A:$K,3,FALSE))&amp;" "&amp;VLOOKUP($D40,'WVNL Official overzicht'!$A:$K,2,FALSE))</f>
        <v>Ilona Hofland</v>
      </c>
      <c r="D40" s="81">
        <v>1033</v>
      </c>
      <c r="E40" s="15" t="str">
        <f>IF($D40=0,"", VLOOKUP($D40,'WVNL Official overzicht'!$A:$K,6,FALSE))</f>
        <v>WVY</v>
      </c>
      <c r="F40" s="83"/>
      <c r="G40" s="17"/>
      <c r="H40" s="8"/>
      <c r="I40" s="9" t="str">
        <f>IF($D40=0,"", VLOOKUP($D40,'WVNL Official overzicht'!$A:$K,7,FALSE))</f>
        <v>-</v>
      </c>
      <c r="J40" s="9" t="str">
        <f>IF($D40=0,"", VLOOKUP($D40,'WVNL Official overzicht'!$A:$K,8,FALSE))</f>
        <v>-</v>
      </c>
      <c r="K40" s="9" t="str">
        <f>IF($D40=0,"", VLOOKUP($D40,'WVNL Official overzicht'!$A:$K,9,FALSE))</f>
        <v>-</v>
      </c>
      <c r="L40" s="9" t="str">
        <f>IF($D40=0,"", VLOOKUP($D40,'WVNL Official overzicht'!$A:$K,10,FALSE))</f>
        <v>x</v>
      </c>
      <c r="M40" s="9" t="str">
        <f>IF($D40=0,"", VLOOKUP($D40,'WVNL Official overzicht'!$A:$K,11,FALSE))</f>
        <v>x</v>
      </c>
    </row>
    <row r="41" spans="1:13" ht="15" customHeight="1" x14ac:dyDescent="0.25">
      <c r="A41" s="48" t="str">
        <f t="shared" si="0"/>
        <v>Ingevuld</v>
      </c>
      <c r="B41" s="16" t="s">
        <v>18</v>
      </c>
      <c r="C41" s="15" t="str">
        <f>IF($D41=0,"", TRIM(VLOOKUP($D41,'WVNL Official overzicht'!$A:$K,4,FALSE)&amp; " "&amp; VLOOKUP($D41,'WVNL Official overzicht'!$A:$K,3,FALSE))&amp;" "&amp;VLOOKUP($D41,'WVNL Official overzicht'!$A:$K,2,FALSE))</f>
        <v>Cathy Beks</v>
      </c>
      <c r="D41" s="81">
        <v>1150</v>
      </c>
      <c r="E41" s="15" t="str">
        <f>IF($D41=0,"", VLOOKUP($D41,'WVNL Official overzicht'!$A:$K,6,FALSE))</f>
        <v>HWV</v>
      </c>
      <c r="F41" s="83"/>
      <c r="G41" s="17"/>
      <c r="H41" s="8"/>
      <c r="I41" s="9" t="str">
        <f>IF($D41=0,"", VLOOKUP($D41,'WVNL Official overzicht'!$A:$K,7,FALSE))</f>
        <v>-</v>
      </c>
      <c r="J41" s="9" t="str">
        <f>IF($D41=0,"", VLOOKUP($D41,'WVNL Official overzicht'!$A:$K,8,FALSE))</f>
        <v>-</v>
      </c>
      <c r="K41" s="9" t="str">
        <f>IF($D41=0,"", VLOOKUP($D41,'WVNL Official overzicht'!$A:$K,9,FALSE))</f>
        <v>-</v>
      </c>
      <c r="L41" s="9" t="str">
        <f>IF($D41=0,"", VLOOKUP($D41,'WVNL Official overzicht'!$A:$K,10,FALSE))</f>
        <v>-</v>
      </c>
      <c r="M41" s="9" t="str">
        <f>IF($D41=0,"", VLOOKUP($D41,'WVNL Official overzicht'!$A:$K,11,FALSE))</f>
        <v>x</v>
      </c>
    </row>
    <row r="42" spans="1:13" ht="15" customHeight="1" x14ac:dyDescent="0.25">
      <c r="A42" s="48" t="str">
        <f t="shared" si="0"/>
        <v>Ingevuld</v>
      </c>
      <c r="B42" s="16" t="s">
        <v>19</v>
      </c>
      <c r="C42" s="15" t="str">
        <f>IF($D42=0,"", TRIM(VLOOKUP($D42,'WVNL Official overzicht'!$A:$K,4,FALSE)&amp; " "&amp; VLOOKUP($D42,'WVNL Official overzicht'!$A:$K,3,FALSE))&amp;" "&amp;VLOOKUP($D42,'WVNL Official overzicht'!$A:$K,2,FALSE))</f>
        <v>Ilse Diepenbroek</v>
      </c>
      <c r="D42" s="81">
        <v>1225</v>
      </c>
      <c r="E42" s="15" t="str">
        <f>IF($D42=0,"", VLOOKUP($D42,'WVNL Official overzicht'!$A:$K,6,FALSE))</f>
        <v>HWV</v>
      </c>
      <c r="F42" s="83"/>
      <c r="G42" s="17"/>
      <c r="H42" s="8"/>
      <c r="I42" s="9" t="str">
        <f>IF($D42=0,"", VLOOKUP($D42,'WVNL Official overzicht'!$A:$K,7,FALSE))</f>
        <v>-</v>
      </c>
      <c r="J42" s="9" t="str">
        <f>IF($D42=0,"", VLOOKUP($D42,'WVNL Official overzicht'!$A:$K,8,FALSE))</f>
        <v>-</v>
      </c>
      <c r="K42" s="9" t="str">
        <f>IF($D42=0,"", VLOOKUP($D42,'WVNL Official overzicht'!$A:$K,9,FALSE))</f>
        <v>-</v>
      </c>
      <c r="L42" s="9" t="str">
        <f>IF($D42=0,"", VLOOKUP($D42,'WVNL Official overzicht'!$A:$K,10,FALSE))</f>
        <v>-</v>
      </c>
      <c r="M42" s="9" t="str">
        <f>IF($D42=0,"", VLOOKUP($D42,'WVNL Official overzicht'!$A:$K,11,FALSE))</f>
        <v>x</v>
      </c>
    </row>
    <row r="43" spans="1:13" ht="15" customHeight="1" x14ac:dyDescent="0.25">
      <c r="A43" s="48" t="str">
        <f t="shared" si="0"/>
        <v>Ingevuld</v>
      </c>
      <c r="B43" s="16" t="s">
        <v>20</v>
      </c>
      <c r="C43" s="15" t="str">
        <f>IF($D43=0,"", TRIM(VLOOKUP($D43,'WVNL Official overzicht'!$A:$K,4,FALSE)&amp; " "&amp; VLOOKUP($D43,'WVNL Official overzicht'!$A:$K,3,FALSE))&amp;" "&amp;VLOOKUP($D43,'WVNL Official overzicht'!$A:$K,2,FALSE))</f>
        <v>Pascal van Baaren</v>
      </c>
      <c r="D43" s="63">
        <v>1233</v>
      </c>
      <c r="E43" s="15" t="str">
        <f>IF($D43=0,"", VLOOKUP($D43,'WVNL Official overzicht'!$A:$K,6,FALSE))</f>
        <v>NEP</v>
      </c>
      <c r="F43" s="83"/>
      <c r="G43" s="17"/>
      <c r="H43" s="8"/>
      <c r="I43" s="9" t="str">
        <f>IF($D43=0,"", VLOOKUP($D43,'WVNL Official overzicht'!$A:$K,7,FALSE))</f>
        <v>-</v>
      </c>
      <c r="J43" s="9" t="str">
        <f>IF($D43=0,"", VLOOKUP($D43,'WVNL Official overzicht'!$A:$K,8,FALSE))</f>
        <v>-</v>
      </c>
      <c r="K43" s="9" t="str">
        <f>IF($D43=0,"", VLOOKUP($D43,'WVNL Official overzicht'!$A:$K,9,FALSE))</f>
        <v>-</v>
      </c>
      <c r="L43" s="9" t="str">
        <f>IF($D43=0,"", VLOOKUP($D43,'WVNL Official overzicht'!$A:$K,10,FALSE))</f>
        <v>-</v>
      </c>
      <c r="M43" s="9" t="str">
        <f>IF($D43=0,"", VLOOKUP($D43,'WVNL Official overzicht'!$A:$K,11,FALSE))</f>
        <v>x</v>
      </c>
    </row>
    <row r="44" spans="1:13" ht="15" customHeight="1" x14ac:dyDescent="0.25">
      <c r="A44" s="48" t="str">
        <f t="shared" si="0"/>
        <v>Ingevuld</v>
      </c>
      <c r="B44" s="16" t="s">
        <v>21</v>
      </c>
      <c r="C44" s="15" t="str">
        <f>IF($D44=0,"", TRIM(VLOOKUP($D44,'WVNL Official overzicht'!$A:$K,4,FALSE)&amp; " "&amp; VLOOKUP($D44,'WVNL Official overzicht'!$A:$K,3,FALSE))&amp;" "&amp;VLOOKUP($D44,'WVNL Official overzicht'!$A:$K,2,FALSE))</f>
        <v>Danielle Griens</v>
      </c>
      <c r="D44" s="81">
        <v>1145</v>
      </c>
      <c r="E44" s="15" t="str">
        <f>IF($D44=0,"", VLOOKUP($D44,'WVNL Official overzicht'!$A:$K,6,FALSE))</f>
        <v>NEP</v>
      </c>
      <c r="F44" s="83"/>
      <c r="G44" s="17"/>
      <c r="H44" s="8"/>
      <c r="I44" s="9" t="str">
        <f>IF($D44=0,"", VLOOKUP($D44,'WVNL Official overzicht'!$A:$K,7,FALSE))</f>
        <v>-</v>
      </c>
      <c r="J44" s="9" t="str">
        <f>IF($D44=0,"", VLOOKUP($D44,'WVNL Official overzicht'!$A:$K,8,FALSE))</f>
        <v>-</v>
      </c>
      <c r="K44" s="9" t="str">
        <f>IF($D44=0,"", VLOOKUP($D44,'WVNL Official overzicht'!$A:$K,9,FALSE))</f>
        <v>-</v>
      </c>
      <c r="L44" s="9" t="str">
        <f>IF($D44=0,"", VLOOKUP($D44,'WVNL Official overzicht'!$A:$K,10,FALSE))</f>
        <v>-</v>
      </c>
      <c r="M44" s="9" t="str">
        <f>IF($D44=0,"", VLOOKUP($D44,'WVNL Official overzicht'!$A:$K,11,FALSE))</f>
        <v>x</v>
      </c>
    </row>
    <row r="45" spans="1:13" ht="15" customHeight="1" x14ac:dyDescent="0.25">
      <c r="A45" s="48" t="str">
        <f t="shared" si="0"/>
        <v>Ingevuld</v>
      </c>
      <c r="B45" s="16" t="s">
        <v>22</v>
      </c>
      <c r="C45" s="15" t="str">
        <f>IF($D45=0,"", TRIM(VLOOKUP($D45,'WVNL Official overzicht'!$A:$K,4,FALSE)&amp; " "&amp; VLOOKUP($D45,'WVNL Official overzicht'!$A:$K,3,FALSE))&amp;" "&amp;VLOOKUP($D45,'WVNL Official overzicht'!$A:$K,2,FALSE))</f>
        <v>Cas Naudin Ten Cate</v>
      </c>
      <c r="D45" s="81">
        <v>946</v>
      </c>
      <c r="E45" s="15" t="str">
        <f>IF($D45=0,"", VLOOKUP($D45,'WVNL Official overzicht'!$A:$K,6,FALSE))</f>
        <v>AWV</v>
      </c>
      <c r="F45" s="83"/>
      <c r="G45" s="17"/>
      <c r="H45" s="8"/>
      <c r="I45" s="9" t="str">
        <f>IF($D45=0,"", VLOOKUP($D45,'WVNL Official overzicht'!$A:$K,7,FALSE))</f>
        <v>-</v>
      </c>
      <c r="J45" s="9" t="str">
        <f>IF($D45=0,"", VLOOKUP($D45,'WVNL Official overzicht'!$A:$K,8,FALSE))</f>
        <v>-</v>
      </c>
      <c r="K45" s="9" t="str">
        <f>IF($D45=0,"", VLOOKUP($D45,'WVNL Official overzicht'!$A:$K,9,FALSE))</f>
        <v>-</v>
      </c>
      <c r="L45" s="9" t="str">
        <f>IF($D45=0,"", VLOOKUP($D45,'WVNL Official overzicht'!$A:$K,10,FALSE))</f>
        <v>-</v>
      </c>
      <c r="M45" s="9" t="str">
        <f>IF($D45=0,"", VLOOKUP($D45,'WVNL Official overzicht'!$A:$K,11,FALSE))</f>
        <v>x</v>
      </c>
    </row>
    <row r="46" spans="1:13" ht="15" customHeight="1" x14ac:dyDescent="0.25">
      <c r="A46" s="48" t="str">
        <f t="shared" si="0"/>
        <v>Ingevuld</v>
      </c>
      <c r="B46" s="16" t="s">
        <v>23</v>
      </c>
      <c r="C46" s="15" t="str">
        <f>IF($D46=0,"", TRIM(VLOOKUP($D46,'WVNL Official overzicht'!$A:$K,4,FALSE)&amp; " "&amp; VLOOKUP($D46,'WVNL Official overzicht'!$A:$K,3,FALSE))&amp;" "&amp;VLOOKUP($D46,'WVNL Official overzicht'!$A:$K,2,FALSE))</f>
        <v>Martijn Kruger</v>
      </c>
      <c r="D46" s="63">
        <v>1195</v>
      </c>
      <c r="E46" s="15" t="str">
        <f>IF($D46=0,"", VLOOKUP($D46,'WVNL Official overzicht'!$A:$K,6,FALSE))</f>
        <v>HAWV</v>
      </c>
      <c r="F46" s="83"/>
      <c r="G46" s="17"/>
      <c r="H46" s="8"/>
      <c r="I46" s="9" t="str">
        <f>IF($D46=0,"", VLOOKUP($D46,'WVNL Official overzicht'!$A:$K,7,FALSE))</f>
        <v>-</v>
      </c>
      <c r="J46" s="9" t="str">
        <f>IF($D46=0,"", VLOOKUP($D46,'WVNL Official overzicht'!$A:$K,8,FALSE))</f>
        <v>-</v>
      </c>
      <c r="K46" s="9" t="str">
        <f>IF($D46=0,"", VLOOKUP($D46,'WVNL Official overzicht'!$A:$K,9,FALSE))</f>
        <v>-</v>
      </c>
      <c r="L46" s="9" t="str">
        <f>IF($D46=0,"", VLOOKUP($D46,'WVNL Official overzicht'!$A:$K,10,FALSE))</f>
        <v>-</v>
      </c>
      <c r="M46" s="9" t="str">
        <f>IF($D46=0,"", VLOOKUP($D46,'WVNL Official overzicht'!$A:$K,11,FALSE))</f>
        <v>x</v>
      </c>
    </row>
    <row r="47" spans="1:13" ht="15" customHeight="1" x14ac:dyDescent="0.25">
      <c r="A47" s="48" t="str">
        <f t="shared" si="0"/>
        <v>Ingevuld</v>
      </c>
      <c r="B47" s="16" t="s">
        <v>24</v>
      </c>
      <c r="C47" s="15" t="str">
        <f>IF($D47=0,"", TRIM(VLOOKUP($D47,'WVNL Official overzicht'!$A:$K,4,FALSE)&amp; " "&amp; VLOOKUP($D47,'WVNL Official overzicht'!$A:$K,3,FALSE))&amp;" "&amp;VLOOKUP($D47,'WVNL Official overzicht'!$A:$K,2,FALSE))</f>
        <v>Frank de Laat</v>
      </c>
      <c r="D47" s="63">
        <v>969</v>
      </c>
      <c r="E47" s="15" t="str">
        <f>IF($D47=0,"", VLOOKUP($D47,'WVNL Official overzicht'!$A:$K,6,FALSE))</f>
        <v>TWV</v>
      </c>
      <c r="F47" s="90" t="s">
        <v>914</v>
      </c>
      <c r="G47" s="17"/>
      <c r="H47" s="8"/>
      <c r="I47" s="9" t="str">
        <f>IF($D47=0,"", VLOOKUP($D47,'WVNL Official overzicht'!$A:$K,7,FALSE))</f>
        <v>x</v>
      </c>
      <c r="J47" s="9" t="str">
        <f>IF($D47=0,"", VLOOKUP($D47,'WVNL Official overzicht'!$A:$K,8,FALSE))</f>
        <v>x</v>
      </c>
      <c r="K47" s="9" t="str">
        <f>IF($D47=0,"", VLOOKUP($D47,'WVNL Official overzicht'!$A:$K,9,FALSE))</f>
        <v>x</v>
      </c>
      <c r="L47" s="9" t="str">
        <f>IF($D47=0,"", VLOOKUP($D47,'WVNL Official overzicht'!$A:$K,10,FALSE))</f>
        <v>-</v>
      </c>
      <c r="M47" s="9" t="str">
        <f>IF($D47=0,"", VLOOKUP($D47,'WVNL Official overzicht'!$A:$K,11,FALSE))</f>
        <v>x</v>
      </c>
    </row>
    <row r="48" spans="1:13" ht="15" hidden="1" customHeight="1" x14ac:dyDescent="0.25">
      <c r="A48" s="48" t="str">
        <f t="shared" si="0"/>
        <v>Leeg</v>
      </c>
      <c r="B48" s="16" t="s">
        <v>25</v>
      </c>
      <c r="C48" s="15" t="str">
        <f>IF($D48=0,"", TRIM(VLOOKUP($D48,'WVNL Official overzicht'!$A:$K,4,FALSE)&amp; " "&amp; VLOOKUP($D48,'WVNL Official overzicht'!$A:$K,3,FALSE))&amp;" "&amp;VLOOKUP($D48,'WVNL Official overzicht'!$A:$K,2,FALSE))</f>
        <v/>
      </c>
      <c r="D48" s="63"/>
      <c r="E48" s="15" t="str">
        <f>IF($D48=0,"", VLOOKUP($D48,'WVNL Official overzicht'!$A:$K,6,FALSE))</f>
        <v/>
      </c>
      <c r="F48" s="90"/>
      <c r="G48" s="17"/>
      <c r="H48" s="8"/>
      <c r="I48" s="9" t="str">
        <f>IF($D48=0,"", VLOOKUP($D48,'WVNL Official overzicht'!$A:$K,7,FALSE))</f>
        <v/>
      </c>
      <c r="J48" s="9" t="str">
        <f>IF($D48=0,"", VLOOKUP($D48,'WVNL Official overzicht'!$A:$K,8,FALSE))</f>
        <v/>
      </c>
      <c r="K48" s="9" t="str">
        <f>IF($D48=0,"", VLOOKUP($D48,'WVNL Official overzicht'!$A:$K,9,FALSE))</f>
        <v/>
      </c>
      <c r="L48" s="9" t="str">
        <f>IF($D48=0,"", VLOOKUP($D48,'WVNL Official overzicht'!$A:$K,10,FALSE))</f>
        <v/>
      </c>
      <c r="M48" s="9" t="str">
        <f>IF($D48=0,"", VLOOKUP($D48,'WVNL Official overzicht'!$A:$K,11,FALSE))</f>
        <v/>
      </c>
    </row>
    <row r="49" spans="1:13" ht="18" hidden="1" customHeight="1" x14ac:dyDescent="0.25">
      <c r="A49" s="48" t="str">
        <f t="shared" si="0"/>
        <v>Leeg</v>
      </c>
      <c r="B49" s="16" t="s">
        <v>40</v>
      </c>
      <c r="C49" s="15" t="str">
        <f>IF($D49=0,"", TRIM(VLOOKUP($D49,'WVNL Official overzicht'!$A:$K,4,FALSE)&amp; " "&amp; VLOOKUP($D49,'WVNL Official overzicht'!$A:$K,3,FALSE))&amp;" "&amp;VLOOKUP($D49,'WVNL Official overzicht'!$A:$K,2,FALSE))</f>
        <v/>
      </c>
      <c r="D49" s="63"/>
      <c r="E49" s="15" t="str">
        <f>IF($D49=0,"", VLOOKUP($D49,'WVNL Official overzicht'!$A:$K,6,FALSE))</f>
        <v/>
      </c>
      <c r="G49" s="17"/>
      <c r="H49" s="8"/>
      <c r="I49" s="9" t="str">
        <f>IF($D49=0,"", VLOOKUP($D49,'WVNL Official overzicht'!$A:$K,7,FALSE))</f>
        <v/>
      </c>
      <c r="J49" s="9" t="str">
        <f>IF($D49=0,"", VLOOKUP($D49,'WVNL Official overzicht'!$A:$K,8,FALSE))</f>
        <v/>
      </c>
      <c r="K49" s="9" t="str">
        <f>IF($D49=0,"", VLOOKUP($D49,'WVNL Official overzicht'!$A:$K,9,FALSE))</f>
        <v/>
      </c>
      <c r="L49" s="9" t="str">
        <f>IF($D49=0,"", VLOOKUP($D49,'WVNL Official overzicht'!$A:$K,10,FALSE))</f>
        <v/>
      </c>
      <c r="M49" s="9" t="str">
        <f>IF($D49=0,"", VLOOKUP($D49,'WVNL Official overzicht'!$A:$K,11,FALSE))</f>
        <v/>
      </c>
    </row>
    <row r="50" spans="1:13" ht="18" hidden="1" customHeight="1" x14ac:dyDescent="0.25">
      <c r="A50" s="48" t="str">
        <f t="shared" si="0"/>
        <v>Leeg</v>
      </c>
      <c r="B50" s="16" t="s">
        <v>41</v>
      </c>
      <c r="C50" s="15" t="str">
        <f>IF($D50=0,"", TRIM(VLOOKUP($D50,'WVNL Official overzicht'!$A:$K,4,FALSE)&amp; " "&amp; VLOOKUP($D50,'WVNL Official overzicht'!$A:$K,3,FALSE))&amp;" "&amp;VLOOKUP($D50,'WVNL Official overzicht'!$A:$K,2,FALSE))</f>
        <v/>
      </c>
      <c r="D50" s="63"/>
      <c r="E50" s="15" t="str">
        <f>IF($D50=0,"", VLOOKUP($D50,'WVNL Official overzicht'!$A:$K,6,FALSE))</f>
        <v/>
      </c>
      <c r="F50" s="83"/>
      <c r="G50" s="17"/>
      <c r="H50" s="8"/>
      <c r="I50" s="9" t="str">
        <f>IF($D50=0,"", VLOOKUP($D50,'WVNL Official overzicht'!$A:$K,7,FALSE))</f>
        <v/>
      </c>
      <c r="J50" s="9" t="str">
        <f>IF($D50=0,"", VLOOKUP($D50,'WVNL Official overzicht'!$A:$K,8,FALSE))</f>
        <v/>
      </c>
      <c r="K50" s="9" t="str">
        <f>IF($D50=0,"", VLOOKUP($D50,'WVNL Official overzicht'!$A:$K,9,FALSE))</f>
        <v/>
      </c>
      <c r="L50" s="82" t="str">
        <f>IF($D50=0,"", VLOOKUP($D50,'WVNL Official overzicht'!$A:$K,10,FALSE))</f>
        <v/>
      </c>
      <c r="M50" s="9" t="str">
        <f>IF($D50=0,"", VLOOKUP($D50,'WVNL Official overzicht'!$A:$K,11,FALSE))</f>
        <v/>
      </c>
    </row>
    <row r="51" spans="1:13" ht="18" hidden="1" customHeight="1" x14ac:dyDescent="0.25">
      <c r="A51" s="48" t="str">
        <f t="shared" si="0"/>
        <v>Leeg</v>
      </c>
      <c r="B51" s="16" t="s">
        <v>42</v>
      </c>
      <c r="C51" s="15" t="str">
        <f>IF($D51=0,"", TRIM(VLOOKUP($D51,'WVNL Official overzicht'!$A:$K,4,FALSE)&amp; " "&amp; VLOOKUP($D51,'WVNL Official overzicht'!$A:$K,3,FALSE))&amp;" "&amp;VLOOKUP($D51,'WVNL Official overzicht'!$A:$K,2,FALSE))</f>
        <v/>
      </c>
      <c r="D51" s="63"/>
      <c r="E51" s="15" t="str">
        <f>IF($D51=0,"", VLOOKUP($D51,'WVNL Official overzicht'!$A:$K,6,FALSE))</f>
        <v/>
      </c>
      <c r="F51" s="83"/>
      <c r="G51" s="17"/>
      <c r="H51" s="8"/>
      <c r="I51" s="9" t="str">
        <f>IF($D51=0,"", VLOOKUP($D51,'WVNL Official overzicht'!$A:$K,7,FALSE))</f>
        <v/>
      </c>
      <c r="J51" s="9" t="str">
        <f>IF($D51=0,"", VLOOKUP($D51,'WVNL Official overzicht'!$A:$K,8,FALSE))</f>
        <v/>
      </c>
      <c r="K51" s="9" t="str">
        <f>IF($D51=0,"", VLOOKUP($D51,'WVNL Official overzicht'!$A:$K,9,FALSE))</f>
        <v/>
      </c>
      <c r="L51" s="9" t="str">
        <f>IF($D51=0,"", VLOOKUP($D51,'WVNL Official overzicht'!$A:$K,10,FALSE))</f>
        <v/>
      </c>
      <c r="M51" s="9" t="str">
        <f>IF($D51=0,"", VLOOKUP($D51,'WVNL Official overzicht'!$A:$K,11,FALSE))</f>
        <v/>
      </c>
    </row>
    <row r="52" spans="1:13" ht="18" hidden="1" customHeight="1" x14ac:dyDescent="0.25">
      <c r="A52" s="48" t="str">
        <f t="shared" si="0"/>
        <v>Leeg</v>
      </c>
      <c r="B52" s="16" t="s">
        <v>43</v>
      </c>
      <c r="C52" s="15" t="str">
        <f>IF($D52=0,"", TRIM(VLOOKUP($D52,'WVNL Official overzicht'!$A:$K,4,FALSE)&amp; " "&amp; VLOOKUP($D52,'WVNL Official overzicht'!$A:$K,3,FALSE))&amp;" "&amp;VLOOKUP($D52,'WVNL Official overzicht'!$A:$K,2,FALSE))</f>
        <v/>
      </c>
      <c r="D52" s="63"/>
      <c r="E52" s="15" t="str">
        <f>IF($D52=0,"", VLOOKUP($D52,'WVNL Official overzicht'!$A:$K,6,FALSE))</f>
        <v/>
      </c>
      <c r="F52" s="83"/>
      <c r="G52" s="17"/>
      <c r="H52" s="8"/>
      <c r="I52" s="9" t="str">
        <f>IF($D52=0,"", VLOOKUP($D52,'WVNL Official overzicht'!$A:$K,7,FALSE))</f>
        <v/>
      </c>
      <c r="J52" s="9" t="str">
        <f>IF($D52=0,"", VLOOKUP($D52,'WVNL Official overzicht'!$A:$K,8,FALSE))</f>
        <v/>
      </c>
      <c r="K52" s="9" t="str">
        <f>IF($D52=0,"", VLOOKUP($D52,'WVNL Official overzicht'!$A:$K,9,FALSE))</f>
        <v/>
      </c>
      <c r="L52" s="9" t="str">
        <f>IF($D52=0,"", VLOOKUP($D52,'WVNL Official overzicht'!$A:$K,10,FALSE))</f>
        <v/>
      </c>
      <c r="M52" s="9" t="str">
        <f>IF($D52=0,"", VLOOKUP($D52,'WVNL Official overzicht'!$A:$K,11,FALSE))</f>
        <v/>
      </c>
    </row>
    <row r="53" spans="1:13" ht="18" hidden="1" customHeight="1" x14ac:dyDescent="0.25">
      <c r="A53" s="48" t="str">
        <f t="shared" si="0"/>
        <v>Leeg</v>
      </c>
      <c r="B53" s="16" t="s">
        <v>44</v>
      </c>
      <c r="C53" s="15" t="str">
        <f>IF($D53=0,"", TRIM(VLOOKUP($D53,'WVNL Official overzicht'!$A:$K,4,FALSE)&amp; " "&amp; VLOOKUP($D53,'WVNL Official overzicht'!$A:$K,3,FALSE))&amp;" "&amp;VLOOKUP($D53,'WVNL Official overzicht'!$A:$K,2,FALSE))</f>
        <v/>
      </c>
      <c r="D53" s="63"/>
      <c r="E53" s="15" t="str">
        <f>IF($D53=0,"", VLOOKUP($D53,'WVNL Official overzicht'!$A:$K,6,FALSE))</f>
        <v/>
      </c>
      <c r="F53" s="83"/>
      <c r="G53" s="17"/>
      <c r="H53" s="8"/>
      <c r="I53" s="9" t="str">
        <f>IF($D53=0,"", VLOOKUP($D53,'WVNL Official overzicht'!$A:$K,7,FALSE))</f>
        <v/>
      </c>
      <c r="J53" s="9" t="str">
        <f>IF($D53=0,"", VLOOKUP($D53,'WVNL Official overzicht'!$A:$K,8,FALSE))</f>
        <v/>
      </c>
      <c r="K53" s="9" t="str">
        <f>IF($D53=0,"", VLOOKUP($D53,'WVNL Official overzicht'!$A:$K,9,FALSE))</f>
        <v/>
      </c>
      <c r="L53" s="9" t="str">
        <f>IF($D53=0,"", VLOOKUP($D53,'WVNL Official overzicht'!$A:$K,10,FALSE))</f>
        <v/>
      </c>
      <c r="M53" s="9" t="str">
        <f>IF($D53=0,"", VLOOKUP($D53,'WVNL Official overzicht'!$A:$K,11,FALSE))</f>
        <v/>
      </c>
    </row>
    <row r="54" spans="1:13" ht="18" hidden="1" customHeight="1" x14ac:dyDescent="0.25">
      <c r="A54" s="48" t="str">
        <f t="shared" si="0"/>
        <v>Leeg</v>
      </c>
      <c r="B54" s="16" t="s">
        <v>45</v>
      </c>
      <c r="C54" s="15" t="str">
        <f>IF($D54=0,"", TRIM(VLOOKUP($D54,'WVNL Official overzicht'!$A:$K,4,FALSE)&amp; " "&amp; VLOOKUP($D54,'WVNL Official overzicht'!$A:$K,3,FALSE))&amp;" "&amp;VLOOKUP($D54,'WVNL Official overzicht'!$A:$K,2,FALSE))</f>
        <v/>
      </c>
      <c r="D54" s="63"/>
      <c r="E54" s="15" t="str">
        <f>IF($D54=0,"", VLOOKUP($D54,'WVNL Official overzicht'!$A:$K,6,FALSE))</f>
        <v/>
      </c>
      <c r="F54" s="17"/>
      <c r="G54" s="17"/>
      <c r="H54" s="8"/>
      <c r="I54" s="9" t="str">
        <f>IF($D54=0,"", VLOOKUP($D54,'WVNL Official overzicht'!$A:$K,7,FALSE))</f>
        <v/>
      </c>
      <c r="J54" s="9" t="str">
        <f>IF($D54=0,"", VLOOKUP($D54,'WVNL Official overzicht'!$A:$K,8,FALSE))</f>
        <v/>
      </c>
      <c r="K54" s="9" t="str">
        <f>IF($D54=0,"", VLOOKUP($D54,'WVNL Official overzicht'!$A:$K,9,FALSE))</f>
        <v/>
      </c>
      <c r="L54" s="9" t="str">
        <f>IF($D54=0,"", VLOOKUP($D54,'WVNL Official overzicht'!$A:$K,10,FALSE))</f>
        <v/>
      </c>
      <c r="M54" s="9" t="str">
        <f>IF($D54=0,"", VLOOKUP($D54,'WVNL Official overzicht'!$A:$K,11,FALSE))</f>
        <v/>
      </c>
    </row>
    <row r="55" spans="1:13" ht="18" hidden="1" customHeight="1" x14ac:dyDescent="0.25">
      <c r="A55" s="48" t="str">
        <f t="shared" si="0"/>
        <v>Leeg</v>
      </c>
      <c r="B55" s="16" t="s">
        <v>47</v>
      </c>
      <c r="C55" s="15" t="str">
        <f>IF($D55=0,"", TRIM(VLOOKUP($D55,'WVNL Official overzicht'!$A:$K,4,FALSE)&amp; " "&amp; VLOOKUP($D55,'WVNL Official overzicht'!$A:$K,3,FALSE))&amp;" "&amp;VLOOKUP($D55,'WVNL Official overzicht'!$A:$K,2,FALSE))</f>
        <v/>
      </c>
      <c r="D55" s="63"/>
      <c r="E55" s="15" t="str">
        <f>IF($D55=0,"", VLOOKUP($D55,'WVNL Official overzicht'!$A:$K,6,FALSE))</f>
        <v/>
      </c>
      <c r="F55" s="17"/>
      <c r="G55" s="17"/>
      <c r="H55" s="8"/>
      <c r="I55" s="9" t="str">
        <f>IF($D55=0,"", VLOOKUP($D55,'WVNL Official overzicht'!$A:$K,7,FALSE))</f>
        <v/>
      </c>
      <c r="J55" s="9" t="str">
        <f>IF($D55=0,"", VLOOKUP($D55,'WVNL Official overzicht'!$A:$K,8,FALSE))</f>
        <v/>
      </c>
      <c r="K55" s="9" t="str">
        <f>IF($D55=0,"", VLOOKUP($D55,'WVNL Official overzicht'!$A:$K,9,FALSE))</f>
        <v/>
      </c>
      <c r="L55" s="9" t="str">
        <f>IF($D55=0,"", VLOOKUP($D55,'WVNL Official overzicht'!$A:$K,10,FALSE))</f>
        <v/>
      </c>
      <c r="M55" s="9" t="str">
        <f>IF($D55=0,"", VLOOKUP($D55,'WVNL Official overzicht'!$A:$K,11,FALSE))</f>
        <v/>
      </c>
    </row>
    <row r="56" spans="1:13" ht="18" hidden="1" customHeight="1" x14ac:dyDescent="0.25">
      <c r="A56" s="48" t="str">
        <f t="shared" si="0"/>
        <v>Leeg</v>
      </c>
      <c r="B56" s="16" t="s">
        <v>48</v>
      </c>
      <c r="C56" s="15" t="str">
        <f>IF($D56=0,"", TRIM(VLOOKUP($D56,'WVNL Official overzicht'!$A:$K,4,FALSE)&amp; " "&amp; VLOOKUP($D56,'WVNL Official overzicht'!$A:$K,3,FALSE))&amp;" "&amp;VLOOKUP($D56,'WVNL Official overzicht'!$A:$K,2,FALSE))</f>
        <v/>
      </c>
      <c r="D56" s="63"/>
      <c r="E56" s="15" t="str">
        <f>IF($D56=0,"", VLOOKUP($D56,'WVNL Official overzicht'!$A:$K,6,FALSE))</f>
        <v/>
      </c>
      <c r="F56" s="17"/>
      <c r="G56" s="17"/>
      <c r="H56" s="8"/>
      <c r="I56" s="9" t="str">
        <f>IF($D56=0,"", VLOOKUP($D56,'WVNL Official overzicht'!$A:$K,7,FALSE))</f>
        <v/>
      </c>
      <c r="J56" s="9" t="str">
        <f>IF($D56=0,"", VLOOKUP($D56,'WVNL Official overzicht'!$A:$K,8,FALSE))</f>
        <v/>
      </c>
      <c r="K56" s="9" t="str">
        <f>IF($D56=0,"", VLOOKUP($D56,'WVNL Official overzicht'!$A:$K,9,FALSE))</f>
        <v/>
      </c>
      <c r="L56" s="9" t="str">
        <f>IF($D56=0,"", VLOOKUP($D56,'WVNL Official overzicht'!$A:$K,10,FALSE))</f>
        <v/>
      </c>
      <c r="M56" s="9" t="str">
        <f>IF($D56=0,"", VLOOKUP($D56,'WVNL Official overzicht'!$A:$K,11,FALSE))</f>
        <v/>
      </c>
    </row>
    <row r="57" spans="1:13" ht="18" hidden="1" customHeight="1" x14ac:dyDescent="0.25">
      <c r="A57" s="48" t="str">
        <f t="shared" si="0"/>
        <v>Leeg</v>
      </c>
      <c r="B57" s="16" t="s">
        <v>49</v>
      </c>
      <c r="C57" s="15" t="str">
        <f>IF($D57=0,"", TRIM(VLOOKUP($D57,'WVNL Official overzicht'!$A:$K,4,FALSE)&amp; " "&amp; VLOOKUP($D57,'WVNL Official overzicht'!$A:$K,3,FALSE))&amp;" "&amp;VLOOKUP($D57,'WVNL Official overzicht'!$A:$K,2,FALSE))</f>
        <v/>
      </c>
      <c r="D57" s="63"/>
      <c r="E57" s="15" t="str">
        <f>IF($D57=0,"", VLOOKUP($D57,'WVNL Official overzicht'!$A:$K,6,FALSE))</f>
        <v/>
      </c>
      <c r="F57" s="17"/>
      <c r="G57" s="17"/>
      <c r="H57" s="8"/>
      <c r="I57" s="9" t="str">
        <f>IF($D57=0,"", VLOOKUP($D57,'WVNL Official overzicht'!$A:$K,7,FALSE))</f>
        <v/>
      </c>
      <c r="J57" s="9" t="str">
        <f>IF($D57=0,"", VLOOKUP($D57,'WVNL Official overzicht'!$A:$K,8,FALSE))</f>
        <v/>
      </c>
      <c r="K57" s="9" t="str">
        <f>IF($D57=0,"", VLOOKUP($D57,'WVNL Official overzicht'!$A:$K,9,FALSE))</f>
        <v/>
      </c>
      <c r="L57" s="9" t="str">
        <f>IF($D57=0,"", VLOOKUP($D57,'WVNL Official overzicht'!$A:$K,10,FALSE))</f>
        <v/>
      </c>
      <c r="M57" s="9" t="str">
        <f>IF($D57=0,"", VLOOKUP($D57,'WVNL Official overzicht'!$A:$K,11,FALSE))</f>
        <v/>
      </c>
    </row>
    <row r="58" spans="1:13" ht="18" hidden="1" customHeight="1" x14ac:dyDescent="0.25">
      <c r="A58" s="48" t="str">
        <f t="shared" si="0"/>
        <v>Leeg</v>
      </c>
      <c r="B58" s="16" t="s">
        <v>50</v>
      </c>
      <c r="C58" s="15" t="str">
        <f>IF($D58=0,"", TRIM(VLOOKUP($D58,'WVNL Official overzicht'!$A:$K,4,FALSE)&amp; " "&amp; VLOOKUP($D58,'WVNL Official overzicht'!$A:$K,3,FALSE))&amp;" "&amp;VLOOKUP($D58,'WVNL Official overzicht'!$A:$K,2,FALSE))</f>
        <v/>
      </c>
      <c r="D58" s="63"/>
      <c r="E58" s="15" t="str">
        <f>IF($D58=0,"", VLOOKUP($D58,'WVNL Official overzicht'!$A:$K,6,FALSE))</f>
        <v/>
      </c>
      <c r="F58" s="17"/>
      <c r="G58" s="17"/>
      <c r="H58" s="8"/>
      <c r="I58" s="9" t="str">
        <f>IF($D58=0,"", VLOOKUP($D58,'WVNL Official overzicht'!$A:$K,7,FALSE))</f>
        <v/>
      </c>
      <c r="J58" s="9" t="str">
        <f>IF($D58=0,"", VLOOKUP($D58,'WVNL Official overzicht'!$A:$K,8,FALSE))</f>
        <v/>
      </c>
      <c r="K58" s="9" t="str">
        <f>IF($D58=0,"", VLOOKUP($D58,'WVNL Official overzicht'!$A:$K,9,FALSE))</f>
        <v/>
      </c>
      <c r="L58" s="9" t="str">
        <f>IF($D58=0,"", VLOOKUP($D58,'WVNL Official overzicht'!$A:$K,10,FALSE))</f>
        <v/>
      </c>
      <c r="M58" s="9" t="str">
        <f>IF($D58=0,"", VLOOKUP($D58,'WVNL Official overzicht'!$A:$K,11,FALSE))</f>
        <v/>
      </c>
    </row>
    <row r="59" spans="1:13" ht="18" hidden="1" customHeight="1" x14ac:dyDescent="0.25">
      <c r="A59" s="48" t="str">
        <f t="shared" si="0"/>
        <v>Leeg</v>
      </c>
      <c r="B59" s="16" t="s">
        <v>51</v>
      </c>
      <c r="C59" s="15" t="str">
        <f>IF($D59=0,"", TRIM(VLOOKUP($D59,'WVNL Official overzicht'!$A:$K,4,FALSE)&amp; " "&amp; VLOOKUP($D59,'WVNL Official overzicht'!$A:$K,3,FALSE))&amp;" "&amp;VLOOKUP($D59,'WVNL Official overzicht'!$A:$K,2,FALSE))</f>
        <v/>
      </c>
      <c r="D59" s="63"/>
      <c r="E59" s="15" t="str">
        <f>IF($D59=0,"", VLOOKUP($D59,'WVNL Official overzicht'!$A:$K,6,FALSE))</f>
        <v/>
      </c>
      <c r="F59" s="17"/>
      <c r="G59" s="17"/>
      <c r="H59" s="8"/>
      <c r="I59" s="10" t="str">
        <f>IF($D59=0,"", VLOOKUP($D59,'WVNL Official overzicht'!$A:$K,7,FALSE))</f>
        <v/>
      </c>
      <c r="J59" s="10" t="str">
        <f>IF($D59=0,"", VLOOKUP($D59,'WVNL Official overzicht'!$A:$K,8,FALSE))</f>
        <v/>
      </c>
      <c r="K59" s="10" t="str">
        <f>IF($D59=0,"", VLOOKUP($D59,'WVNL Official overzicht'!$A:$K,9,FALSE))</f>
        <v/>
      </c>
      <c r="L59" s="10" t="str">
        <f>IF($D59=0,"", VLOOKUP($D59,'WVNL Official overzicht'!$A:$K,10,FALSE))</f>
        <v/>
      </c>
      <c r="M59" s="10" t="str">
        <f>IF($D59=0,"", VLOOKUP($D59,'WVNL Official overzicht'!$A:$K,11,FALSE))</f>
        <v/>
      </c>
    </row>
    <row r="60" spans="1:13" ht="18" hidden="1" customHeight="1" x14ac:dyDescent="0.25">
      <c r="A60" s="48" t="str">
        <f t="shared" si="0"/>
        <v>Leeg</v>
      </c>
      <c r="B60" s="16" t="s">
        <v>52</v>
      </c>
      <c r="C60" s="15" t="str">
        <f>IF($D60=0,"", TRIM(VLOOKUP($D60,'WVNL Official overzicht'!$A:$K,4,FALSE)&amp; " "&amp; VLOOKUP($D60,'WVNL Official overzicht'!$A:$K,3,FALSE))&amp;" "&amp;VLOOKUP($D60,'WVNL Official overzicht'!$A:$K,2,FALSE))</f>
        <v/>
      </c>
      <c r="D60" s="54"/>
      <c r="E60" s="15" t="str">
        <f>IF($D60=0,"", VLOOKUP($D60,'WVNL Official overzicht'!$A:$K,6,FALSE))</f>
        <v/>
      </c>
      <c r="F60" s="17"/>
      <c r="G60" s="17"/>
      <c r="H60" s="8"/>
      <c r="I60" s="9" t="str">
        <f>IF($D60=0,"", VLOOKUP($D60,'WVNL Official overzicht'!$A:$K,7,FALSE))</f>
        <v/>
      </c>
      <c r="J60" s="9" t="str">
        <f>IF($D60=0,"", VLOOKUP($D60,'WVNL Official overzicht'!$A:$K,8,FALSE))</f>
        <v/>
      </c>
      <c r="K60" s="9" t="str">
        <f>IF($D60=0,"", VLOOKUP($D60,'WVNL Official overzicht'!$A:$K,9,FALSE))</f>
        <v/>
      </c>
      <c r="L60" s="9" t="str">
        <f>IF($D60=0,"", VLOOKUP($D60,'WVNL Official overzicht'!$A:$K,10,FALSE))</f>
        <v/>
      </c>
      <c r="M60" s="9" t="str">
        <f>IF($D60=0,"", VLOOKUP($D60,'WVNL Official overzicht'!$A:$K,11,FALSE))</f>
        <v/>
      </c>
    </row>
    <row r="61" spans="1:13" ht="13.8" x14ac:dyDescent="0.25">
      <c r="A61" s="6" t="s">
        <v>452</v>
      </c>
      <c r="B61" s="18"/>
      <c r="C61" s="22"/>
      <c r="D61" s="18"/>
      <c r="E61" s="22"/>
      <c r="F61" s="23"/>
      <c r="G61" s="26"/>
      <c r="I61" s="7"/>
      <c r="J61" s="7"/>
      <c r="K61" s="7"/>
      <c r="L61" s="7"/>
      <c r="M61" s="7"/>
    </row>
    <row r="62" spans="1:13" ht="13.8" x14ac:dyDescent="0.25">
      <c r="A62" s="6" t="s">
        <v>452</v>
      </c>
      <c r="B62" s="35" t="s">
        <v>31</v>
      </c>
      <c r="C62" s="22"/>
      <c r="D62" s="94" t="s">
        <v>32</v>
      </c>
      <c r="E62" s="94"/>
      <c r="F62" s="94"/>
      <c r="G62" s="26"/>
      <c r="I62" s="7"/>
      <c r="J62" s="7"/>
      <c r="K62" s="7"/>
      <c r="L62" s="7"/>
      <c r="M62" s="7"/>
    </row>
    <row r="63" spans="1:13" ht="13.8" x14ac:dyDescent="0.25">
      <c r="A63" s="6" t="s">
        <v>452</v>
      </c>
      <c r="B63" s="22"/>
      <c r="C63" s="22"/>
      <c r="D63" s="22"/>
      <c r="E63" s="22"/>
      <c r="F63" s="23"/>
      <c r="G63" s="26"/>
      <c r="I63" s="7"/>
      <c r="J63" s="7"/>
      <c r="K63" s="7"/>
      <c r="L63" s="7"/>
      <c r="M63" s="7"/>
    </row>
    <row r="64" spans="1:13" ht="13.8" x14ac:dyDescent="0.25">
      <c r="A64" s="6" t="s">
        <v>452</v>
      </c>
      <c r="B64" s="22"/>
      <c r="C64" s="22"/>
      <c r="D64" s="22"/>
      <c r="E64" s="22"/>
      <c r="F64" s="23"/>
      <c r="G64" s="26"/>
      <c r="I64" s="7"/>
      <c r="J64" s="7"/>
      <c r="K64" s="7"/>
      <c r="L64" s="7"/>
      <c r="M64" s="7"/>
    </row>
    <row r="65" spans="1:13" ht="15" customHeight="1" x14ac:dyDescent="0.25">
      <c r="A65" s="6" t="s">
        <v>452</v>
      </c>
      <c r="B65" s="23"/>
      <c r="C65" s="23"/>
      <c r="D65" s="23"/>
      <c r="E65" s="23"/>
      <c r="F65" s="23"/>
      <c r="G65" s="26"/>
      <c r="J65" s="7"/>
      <c r="K65" s="7"/>
      <c r="L65" s="7"/>
      <c r="M65" s="7"/>
    </row>
    <row r="66" spans="1:13" ht="15" customHeight="1" x14ac:dyDescent="0.25">
      <c r="A66" s="6" t="s">
        <v>452</v>
      </c>
      <c r="B66" s="36" t="s">
        <v>34</v>
      </c>
      <c r="C66" s="36" t="s">
        <v>26</v>
      </c>
      <c r="D66" s="37"/>
      <c r="E66" s="36" t="s">
        <v>27</v>
      </c>
      <c r="F66" s="23"/>
      <c r="G66" s="26"/>
      <c r="J66" s="7"/>
      <c r="K66" s="7"/>
      <c r="L66" s="7"/>
      <c r="M66" s="7"/>
    </row>
    <row r="67" spans="1:13" ht="13.8" x14ac:dyDescent="0.25">
      <c r="A67" s="6" t="str">
        <f t="shared" ref="A67:A78" si="1">IF(C67=0,"Leeg","Ingevuld")</f>
        <v>Ingevuld</v>
      </c>
      <c r="B67" s="55" t="s">
        <v>38</v>
      </c>
      <c r="C67" s="52" t="s">
        <v>779</v>
      </c>
      <c r="D67" s="51"/>
      <c r="E67" s="56" t="s">
        <v>281</v>
      </c>
      <c r="F67" s="23"/>
      <c r="G67" s="26"/>
      <c r="J67" s="7"/>
      <c r="K67" s="7"/>
      <c r="L67" s="7"/>
      <c r="M67" s="7"/>
    </row>
    <row r="68" spans="1:13" ht="13.8" x14ac:dyDescent="0.25">
      <c r="A68" s="6" t="str">
        <f t="shared" si="1"/>
        <v>Ingevuld</v>
      </c>
      <c r="B68" s="55" t="s">
        <v>709</v>
      </c>
      <c r="C68" s="52" t="s">
        <v>771</v>
      </c>
      <c r="D68" s="51"/>
      <c r="E68" s="56" t="s">
        <v>281</v>
      </c>
      <c r="F68" s="23"/>
      <c r="G68" s="26"/>
      <c r="J68" s="7"/>
      <c r="K68" s="7"/>
      <c r="L68" s="7"/>
      <c r="M68" s="7"/>
    </row>
    <row r="69" spans="1:13" ht="13.8" x14ac:dyDescent="0.25">
      <c r="A69" s="6" t="str">
        <f t="shared" si="1"/>
        <v>Ingevuld</v>
      </c>
      <c r="B69" s="55" t="s">
        <v>705</v>
      </c>
      <c r="C69" s="50" t="s">
        <v>913</v>
      </c>
      <c r="D69" s="51"/>
      <c r="E69" s="56" t="s">
        <v>415</v>
      </c>
      <c r="F69" s="23"/>
      <c r="G69" s="26"/>
      <c r="I69" s="7"/>
      <c r="J69" s="7"/>
      <c r="K69" s="7"/>
      <c r="L69" s="7"/>
      <c r="M69" s="7"/>
    </row>
    <row r="70" spans="1:13" ht="13.8" x14ac:dyDescent="0.25">
      <c r="A70" s="6" t="str">
        <f t="shared" si="1"/>
        <v>Ingevuld</v>
      </c>
      <c r="B70" s="55" t="s">
        <v>710</v>
      </c>
      <c r="C70" s="52" t="s">
        <v>773</v>
      </c>
      <c r="D70" s="51"/>
      <c r="E70" s="56" t="s">
        <v>281</v>
      </c>
      <c r="F70" s="23"/>
      <c r="G70" s="26"/>
      <c r="I70" s="7"/>
      <c r="J70" s="7"/>
      <c r="K70" s="7"/>
      <c r="L70" s="7"/>
      <c r="M70" s="7"/>
    </row>
    <row r="71" spans="1:13" ht="13.8" x14ac:dyDescent="0.25">
      <c r="A71" s="6" t="str">
        <f t="shared" si="1"/>
        <v>Ingevuld</v>
      </c>
      <c r="B71" s="55" t="s">
        <v>710</v>
      </c>
      <c r="C71" s="52" t="s">
        <v>774</v>
      </c>
      <c r="D71" s="51"/>
      <c r="E71" s="56" t="s">
        <v>281</v>
      </c>
      <c r="F71" s="23"/>
      <c r="G71" s="26"/>
      <c r="I71" s="7"/>
      <c r="J71" s="7"/>
      <c r="K71" s="7"/>
      <c r="L71" s="7"/>
      <c r="M71" s="7"/>
    </row>
    <row r="72" spans="1:13" ht="13.8" x14ac:dyDescent="0.25">
      <c r="A72" s="6" t="str">
        <f t="shared" si="1"/>
        <v>Ingevuld</v>
      </c>
      <c r="B72" s="55" t="s">
        <v>780</v>
      </c>
      <c r="C72" s="52" t="s">
        <v>711</v>
      </c>
      <c r="D72" s="51"/>
      <c r="E72" s="56" t="str">
        <f>VLOOKUP($C$9,Verenigingen!$B$1:$C$19,2,FALSE)</f>
        <v>PWV</v>
      </c>
      <c r="F72" s="23"/>
      <c r="G72" s="26"/>
      <c r="I72" s="7"/>
      <c r="J72" s="7"/>
      <c r="K72" s="7"/>
      <c r="L72" s="7"/>
      <c r="M72" s="7"/>
    </row>
    <row r="73" spans="1:13" ht="13.8" x14ac:dyDescent="0.25">
      <c r="A73" s="6" t="str">
        <f t="shared" ref="A73:A75" si="2">IF(C73=0,"Leeg","Ingevuld")</f>
        <v>Ingevuld</v>
      </c>
      <c r="B73" s="55" t="s">
        <v>775</v>
      </c>
      <c r="C73" s="52" t="s">
        <v>776</v>
      </c>
      <c r="D73" s="51"/>
      <c r="E73" s="56" t="s">
        <v>281</v>
      </c>
      <c r="F73" s="23"/>
      <c r="G73" s="26"/>
      <c r="I73" s="7"/>
      <c r="J73" s="7"/>
      <c r="K73" s="7"/>
      <c r="L73" s="7"/>
      <c r="M73" s="7"/>
    </row>
    <row r="74" spans="1:13" ht="13.8" x14ac:dyDescent="0.25">
      <c r="A74" s="6" t="str">
        <f t="shared" si="2"/>
        <v>Ingevuld</v>
      </c>
      <c r="B74" s="55" t="s">
        <v>775</v>
      </c>
      <c r="C74" s="52" t="s">
        <v>777</v>
      </c>
      <c r="D74" s="51"/>
      <c r="E74" s="56" t="s">
        <v>281</v>
      </c>
      <c r="F74" s="23"/>
      <c r="G74" s="26"/>
      <c r="I74" s="7"/>
      <c r="J74" s="7"/>
      <c r="K74" s="7"/>
      <c r="L74" s="7"/>
      <c r="M74" s="7"/>
    </row>
    <row r="75" spans="1:13" ht="13.8" x14ac:dyDescent="0.25">
      <c r="A75" s="6" t="str">
        <f t="shared" si="2"/>
        <v>Ingevuld</v>
      </c>
      <c r="B75" s="55" t="s">
        <v>775</v>
      </c>
      <c r="C75" s="52" t="s">
        <v>778</v>
      </c>
      <c r="D75" s="51"/>
      <c r="E75" s="56" t="s">
        <v>281</v>
      </c>
      <c r="F75" s="23"/>
      <c r="G75" s="26"/>
      <c r="I75" s="7"/>
      <c r="J75" s="7"/>
      <c r="K75" s="7"/>
      <c r="L75" s="7"/>
      <c r="M75" s="7"/>
    </row>
    <row r="76" spans="1:13" ht="13.8" x14ac:dyDescent="0.25">
      <c r="A76" s="6" t="str">
        <f t="shared" si="1"/>
        <v>Ingevuld</v>
      </c>
      <c r="B76" s="55" t="s">
        <v>708</v>
      </c>
      <c r="C76" s="52" t="s">
        <v>712</v>
      </c>
      <c r="D76" s="51"/>
      <c r="E76" s="56" t="s">
        <v>281</v>
      </c>
      <c r="F76" s="23"/>
      <c r="G76" s="26"/>
      <c r="I76" s="7"/>
      <c r="J76" s="7"/>
      <c r="K76" s="7"/>
      <c r="L76" s="7"/>
      <c r="M76" s="7"/>
    </row>
    <row r="77" spans="1:13" ht="13.8" x14ac:dyDescent="0.25">
      <c r="A77" s="6" t="str">
        <f t="shared" si="1"/>
        <v>Ingevuld</v>
      </c>
      <c r="B77" s="55" t="s">
        <v>708</v>
      </c>
      <c r="C77" s="50" t="s">
        <v>713</v>
      </c>
      <c r="D77" s="51"/>
      <c r="E77" s="15" t="s">
        <v>197</v>
      </c>
      <c r="F77" s="23"/>
      <c r="G77" s="26"/>
      <c r="I77" s="7"/>
      <c r="J77" s="7"/>
      <c r="K77" s="7"/>
      <c r="L77" s="7"/>
      <c r="M77" s="7"/>
    </row>
    <row r="78" spans="1:13" ht="13.8" x14ac:dyDescent="0.25">
      <c r="A78" s="6" t="str">
        <f t="shared" si="1"/>
        <v>Ingevuld</v>
      </c>
      <c r="B78" s="55" t="s">
        <v>706</v>
      </c>
      <c r="C78" s="52" t="s">
        <v>772</v>
      </c>
      <c r="D78" s="51"/>
      <c r="E78" s="56" t="s">
        <v>281</v>
      </c>
      <c r="F78" s="23"/>
      <c r="G78" s="26"/>
      <c r="I78" s="7"/>
      <c r="J78" s="7"/>
      <c r="K78" s="7"/>
      <c r="L78" s="7"/>
      <c r="M78" s="7"/>
    </row>
    <row r="79" spans="1:13" ht="13.8" x14ac:dyDescent="0.25">
      <c r="A79" s="6" t="s">
        <v>452</v>
      </c>
      <c r="B79" s="23"/>
      <c r="C79" s="23"/>
      <c r="D79" s="38"/>
      <c r="E79" s="38"/>
      <c r="F79" s="38"/>
      <c r="G79" s="26"/>
    </row>
    <row r="80" spans="1:13" ht="13.8" x14ac:dyDescent="0.25">
      <c r="A80" s="6" t="str">
        <f>A81</f>
        <v>Ingevuld</v>
      </c>
      <c r="B80" s="72" t="s">
        <v>35</v>
      </c>
      <c r="C80" s="73"/>
      <c r="D80" s="74"/>
      <c r="E80" s="39"/>
      <c r="F80" s="23"/>
      <c r="G80" s="40"/>
      <c r="K80" s="3"/>
    </row>
    <row r="81" spans="1:7" ht="13.8" x14ac:dyDescent="0.25">
      <c r="A81" s="6" t="str">
        <f>IF(B81=0,"Leeg","Ingevuld")</f>
        <v>Ingevuld</v>
      </c>
      <c r="B81" s="78" t="s">
        <v>416</v>
      </c>
      <c r="C81" s="75"/>
      <c r="D81" s="77"/>
      <c r="E81" s="23"/>
      <c r="F81" s="23"/>
      <c r="G81" s="26"/>
    </row>
    <row r="82" spans="1:7" ht="13.8" x14ac:dyDescent="0.25">
      <c r="A82" s="6" t="str">
        <f t="shared" ref="A82:A92" si="3">IF(B82=0,"Leeg","Ingevuld")</f>
        <v>Ingevuld</v>
      </c>
      <c r="B82" s="79" t="s">
        <v>394</v>
      </c>
      <c r="C82" s="67"/>
      <c r="D82" s="77"/>
      <c r="E82" s="23"/>
      <c r="F82" s="23"/>
      <c r="G82" s="26"/>
    </row>
    <row r="83" spans="1:7" ht="13.8" x14ac:dyDescent="0.25">
      <c r="A83" s="6" t="str">
        <f t="shared" si="3"/>
        <v>Ingevuld</v>
      </c>
      <c r="B83" s="78" t="s">
        <v>373</v>
      </c>
      <c r="C83" s="68"/>
      <c r="D83" s="77"/>
      <c r="E83" s="23"/>
      <c r="F83" s="23"/>
      <c r="G83" s="26"/>
    </row>
    <row r="84" spans="1:7" ht="13.8" x14ac:dyDescent="0.25">
      <c r="A84" s="6" t="str">
        <f t="shared" si="3"/>
        <v>Ingevuld</v>
      </c>
      <c r="B84" s="78" t="s">
        <v>337</v>
      </c>
      <c r="C84" s="67"/>
      <c r="D84" s="77"/>
      <c r="E84" s="23"/>
      <c r="F84" s="23"/>
      <c r="G84" s="26"/>
    </row>
    <row r="85" spans="1:7" ht="13.8" x14ac:dyDescent="0.25">
      <c r="A85" s="6" t="str">
        <f t="shared" si="3"/>
        <v>Ingevuld</v>
      </c>
      <c r="B85" s="79" t="s">
        <v>304</v>
      </c>
      <c r="C85" s="67"/>
      <c r="D85" s="77"/>
      <c r="E85" s="23"/>
      <c r="F85" s="23"/>
      <c r="G85" s="26"/>
    </row>
    <row r="86" spans="1:7" ht="13.8" x14ac:dyDescent="0.25">
      <c r="A86" s="6" t="str">
        <f t="shared" si="3"/>
        <v>Ingevuld</v>
      </c>
      <c r="B86" s="78" t="s">
        <v>282</v>
      </c>
      <c r="C86" s="67"/>
      <c r="D86" s="77"/>
      <c r="E86" s="23"/>
      <c r="F86" s="23"/>
      <c r="G86" s="26"/>
    </row>
    <row r="87" spans="1:7" ht="13.8" x14ac:dyDescent="0.25">
      <c r="A87" s="6" t="str">
        <f>IF(B87=0,"Leeg","Ingevuld")</f>
        <v>Ingevuld</v>
      </c>
      <c r="B87" s="80" t="s">
        <v>265</v>
      </c>
      <c r="C87" s="67"/>
      <c r="D87" s="77"/>
      <c r="E87" s="23"/>
      <c r="F87" s="23"/>
      <c r="G87" s="26"/>
    </row>
    <row r="88" spans="1:7" ht="13.8" x14ac:dyDescent="0.25">
      <c r="A88" s="6" t="str">
        <f t="shared" si="3"/>
        <v>Ingevuld</v>
      </c>
      <c r="B88" s="79" t="s">
        <v>707</v>
      </c>
      <c r="C88" s="67"/>
      <c r="D88" s="77"/>
      <c r="E88" s="23"/>
      <c r="F88" s="23"/>
      <c r="G88" s="26"/>
    </row>
    <row r="89" spans="1:7" ht="13.8" x14ac:dyDescent="0.25">
      <c r="A89" s="6" t="str">
        <f t="shared" si="3"/>
        <v>Ingevuld</v>
      </c>
      <c r="B89" s="78" t="s">
        <v>237</v>
      </c>
      <c r="C89" s="67"/>
      <c r="D89" s="77"/>
      <c r="E89" s="23"/>
      <c r="F89" s="23"/>
      <c r="G89" s="26"/>
    </row>
    <row r="90" spans="1:7" ht="13.8" x14ac:dyDescent="0.25">
      <c r="A90" s="6" t="str">
        <f t="shared" si="3"/>
        <v>Ingevuld</v>
      </c>
      <c r="B90" s="78" t="s">
        <v>198</v>
      </c>
      <c r="C90" s="76"/>
      <c r="D90" s="77"/>
      <c r="E90" s="23"/>
      <c r="F90" s="23"/>
      <c r="G90" s="26"/>
    </row>
    <row r="91" spans="1:7" ht="13.8" x14ac:dyDescent="0.25">
      <c r="A91" s="6" t="str">
        <f t="shared" si="3"/>
        <v>Ingevuld</v>
      </c>
      <c r="B91" s="78" t="s">
        <v>172</v>
      </c>
      <c r="C91" s="76"/>
      <c r="D91" s="77"/>
      <c r="E91" s="23"/>
      <c r="F91" s="23"/>
      <c r="G91" s="26"/>
    </row>
    <row r="92" spans="1:7" ht="13.8" hidden="1" x14ac:dyDescent="0.25">
      <c r="A92" s="6" t="str">
        <f t="shared" si="3"/>
        <v>Leeg</v>
      </c>
      <c r="B92" s="86"/>
      <c r="C92" s="76"/>
      <c r="D92" s="77"/>
      <c r="E92" s="23"/>
      <c r="F92" s="23"/>
      <c r="G92" s="26"/>
    </row>
    <row r="93" spans="1:7" ht="13.8" hidden="1" x14ac:dyDescent="0.25">
      <c r="A93" s="6" t="str">
        <f>IF($B$96="","Leeg","Ingevuld")</f>
        <v>Leeg</v>
      </c>
      <c r="B93" s="23"/>
      <c r="C93" s="23"/>
      <c r="D93" s="42"/>
      <c r="E93" s="23"/>
      <c r="F93" s="23"/>
      <c r="G93" s="26"/>
    </row>
    <row r="94" spans="1:7" ht="13.8" hidden="1" x14ac:dyDescent="0.25">
      <c r="A94" s="6" t="str">
        <f>IF($B$96="","Leeg","Ingevuld")</f>
        <v>Leeg</v>
      </c>
      <c r="B94" s="23"/>
      <c r="C94" s="43"/>
      <c r="D94" s="43"/>
      <c r="E94" s="43"/>
      <c r="F94" s="38"/>
      <c r="G94" s="41"/>
    </row>
    <row r="95" spans="1:7" ht="13.8" hidden="1" x14ac:dyDescent="0.25">
      <c r="A95" s="6" t="str">
        <f>IF($B$96="","Leeg","Ingevuld")</f>
        <v>Leeg</v>
      </c>
      <c r="B95" s="44" t="s">
        <v>453</v>
      </c>
      <c r="C95" s="45"/>
      <c r="D95" s="45"/>
      <c r="E95" s="45"/>
      <c r="F95" s="45"/>
      <c r="G95" s="46"/>
    </row>
    <row r="96" spans="1:7" ht="103.5" hidden="1" customHeight="1" x14ac:dyDescent="0.25">
      <c r="A96" s="6" t="str">
        <f>IF($B$96="","Leeg","Ingevuld")</f>
        <v>Leeg</v>
      </c>
      <c r="B96" s="93"/>
      <c r="C96" s="93"/>
      <c r="D96" s="93"/>
      <c r="E96" s="93"/>
      <c r="F96" s="93"/>
      <c r="G96" s="93"/>
    </row>
  </sheetData>
  <sheetProtection selectLockedCells="1"/>
  <autoFilter ref="A19:G96" xr:uid="{FB0FBB23-660E-4D3B-9535-890BA0C1AAFD}">
    <filterColumn colId="0">
      <filters>
        <filter val="Ingevuld"/>
      </filters>
    </filterColumn>
  </autoFilter>
  <sortState xmlns:xlrd2="http://schemas.microsoft.com/office/spreadsheetml/2017/richdata2" ref="B82:B92">
    <sortCondition ref="B82:B92"/>
  </sortState>
  <mergeCells count="11">
    <mergeCell ref="B3:G3"/>
    <mergeCell ref="B96:G96"/>
    <mergeCell ref="D62:F62"/>
    <mergeCell ref="B1:G1"/>
    <mergeCell ref="C8:G8"/>
    <mergeCell ref="C9:G9"/>
    <mergeCell ref="C17:G17"/>
    <mergeCell ref="C10:G10"/>
    <mergeCell ref="C16:G16"/>
    <mergeCell ref="B4:G4"/>
    <mergeCell ref="B6:G6"/>
  </mergeCells>
  <phoneticPr fontId="5" type="noConversion"/>
  <dataValidations count="2">
    <dataValidation type="list" allowBlank="1" showInputMessage="1" showErrorMessage="1" sqref="C9:G9" xr:uid="{00000000-0002-0000-0000-000000000000}">
      <formula1>Verenigingen</formula1>
    </dataValidation>
    <dataValidation type="list" allowBlank="1" showInputMessage="1" showErrorMessage="1" sqref="C17:G17" xr:uid="{00000000-0002-0000-0000-000002000000}">
      <formula1>"1 start regel,2 start regel"</formula1>
    </dataValidation>
  </dataValidations>
  <pageMargins left="0.70866141732283472" right="0.39370078740157483" top="0.43307086614173229" bottom="0.35433070866141736" header="0.51181102362204722" footer="0.51181102362204722"/>
  <pageSetup paperSize="9" scale="94" fitToHeight="0" orientation="portrait" r:id="rId1"/>
  <headerFooter alignWithMargins="0"/>
  <ignoredErrors>
    <ignoredError sqref="I19 J19:M19" numberStoredAsText="1"/>
    <ignoredError sqref="C1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OFFSET(Zwembaden!$A$2,0,0,COUNTIF(Zwembaden!$A$2:$A$301,"&lt;&gt;"))</xm:f>
          </x14:formula1>
          <xm:sqref>B6:G6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6"/>
  <sheetViews>
    <sheetView zoomScaleNormal="100" workbookViewId="0">
      <selection activeCell="E1" sqref="E1"/>
    </sheetView>
  </sheetViews>
  <sheetFormatPr defaultRowHeight="13.2" x14ac:dyDescent="0.25"/>
  <cols>
    <col min="1" max="1" width="9.6640625" bestFit="1" customWidth="1"/>
    <col min="2" max="2" width="22.21875" bestFit="1" customWidth="1"/>
    <col min="3" max="3" width="15.44140625" bestFit="1" customWidth="1"/>
    <col min="4" max="4" width="12.6640625" bestFit="1" customWidth="1"/>
    <col min="5" max="5" width="26.109375" bestFit="1" customWidth="1"/>
    <col min="6" max="6" width="15.88671875" bestFit="1" customWidth="1"/>
    <col min="7" max="11" width="5.21875" bestFit="1" customWidth="1"/>
  </cols>
  <sheetData>
    <row r="1" spans="1:11" ht="14.4" x14ac:dyDescent="0.25">
      <c r="A1" s="69" t="s">
        <v>446</v>
      </c>
      <c r="B1" s="70" t="s">
        <v>445</v>
      </c>
      <c r="C1" s="70" t="s">
        <v>444</v>
      </c>
      <c r="D1" s="70" t="s">
        <v>443</v>
      </c>
      <c r="E1" s="70" t="s">
        <v>442</v>
      </c>
      <c r="F1" s="70" t="s">
        <v>441</v>
      </c>
      <c r="G1" s="70" t="s">
        <v>440</v>
      </c>
      <c r="H1" s="70" t="s">
        <v>439</v>
      </c>
      <c r="I1" s="70" t="s">
        <v>438</v>
      </c>
      <c r="J1" s="70" t="s">
        <v>437</v>
      </c>
      <c r="K1" s="71" t="s">
        <v>436</v>
      </c>
    </row>
    <row r="2" spans="1:11" ht="14.4" hidden="1" x14ac:dyDescent="0.25">
      <c r="A2">
        <v>35</v>
      </c>
      <c r="B2" s="88" t="s">
        <v>435</v>
      </c>
      <c r="C2" s="88"/>
      <c r="D2" s="88" t="s">
        <v>232</v>
      </c>
      <c r="E2" s="88" t="s">
        <v>416</v>
      </c>
      <c r="F2" s="88" t="s">
        <v>415</v>
      </c>
      <c r="G2" s="88" t="s">
        <v>53</v>
      </c>
      <c r="H2" s="88" t="s">
        <v>53</v>
      </c>
      <c r="I2" s="88" t="s">
        <v>53</v>
      </c>
      <c r="J2" s="88" t="s">
        <v>596</v>
      </c>
      <c r="K2" s="88" t="s">
        <v>596</v>
      </c>
    </row>
    <row r="3" spans="1:11" ht="14.4" hidden="1" x14ac:dyDescent="0.25">
      <c r="A3">
        <v>43</v>
      </c>
      <c r="B3" s="87" t="s">
        <v>434</v>
      </c>
      <c r="C3" s="87"/>
      <c r="D3" s="87" t="s">
        <v>433</v>
      </c>
      <c r="E3" s="87" t="s">
        <v>416</v>
      </c>
      <c r="F3" s="87" t="s">
        <v>415</v>
      </c>
      <c r="G3" s="87" t="s">
        <v>53</v>
      </c>
      <c r="H3" s="87" t="s">
        <v>53</v>
      </c>
      <c r="I3" s="87" t="s">
        <v>53</v>
      </c>
      <c r="J3" s="87" t="s">
        <v>53</v>
      </c>
      <c r="K3" s="87" t="s">
        <v>596</v>
      </c>
    </row>
    <row r="4" spans="1:11" ht="14.4" hidden="1" x14ac:dyDescent="0.25">
      <c r="A4">
        <v>760</v>
      </c>
      <c r="B4" s="87" t="s">
        <v>432</v>
      </c>
      <c r="C4" s="87"/>
      <c r="D4" s="87" t="s">
        <v>431</v>
      </c>
      <c r="E4" s="87" t="s">
        <v>416</v>
      </c>
      <c r="F4" s="87" t="s">
        <v>415</v>
      </c>
      <c r="G4" s="87" t="s">
        <v>53</v>
      </c>
      <c r="H4" s="87" t="s">
        <v>596</v>
      </c>
      <c r="I4" s="87" t="s">
        <v>596</v>
      </c>
      <c r="J4" s="87" t="s">
        <v>53</v>
      </c>
      <c r="K4" s="87" t="s">
        <v>596</v>
      </c>
    </row>
    <row r="5" spans="1:11" ht="14.4" hidden="1" x14ac:dyDescent="0.25">
      <c r="A5">
        <v>761</v>
      </c>
      <c r="B5" s="87" t="s">
        <v>302</v>
      </c>
      <c r="C5" s="87" t="s">
        <v>301</v>
      </c>
      <c r="D5" s="87" t="s">
        <v>695</v>
      </c>
      <c r="E5" s="87" t="s">
        <v>416</v>
      </c>
      <c r="F5" s="87" t="s">
        <v>415</v>
      </c>
      <c r="G5" s="87" t="s">
        <v>53</v>
      </c>
      <c r="H5" s="87" t="s">
        <v>596</v>
      </c>
      <c r="I5" s="87" t="s">
        <v>596</v>
      </c>
      <c r="J5" s="87" t="s">
        <v>596</v>
      </c>
      <c r="K5" s="87" t="s">
        <v>596</v>
      </c>
    </row>
    <row r="6" spans="1:11" ht="14.4" hidden="1" x14ac:dyDescent="0.25">
      <c r="A6">
        <v>945</v>
      </c>
      <c r="B6" s="87" t="s">
        <v>426</v>
      </c>
      <c r="C6" s="87"/>
      <c r="D6" s="87" t="s">
        <v>76</v>
      </c>
      <c r="E6" s="87" t="s">
        <v>416</v>
      </c>
      <c r="F6" s="87" t="s">
        <v>415</v>
      </c>
      <c r="G6" s="87" t="s">
        <v>53</v>
      </c>
      <c r="H6" s="87" t="s">
        <v>596</v>
      </c>
      <c r="I6" s="87" t="s">
        <v>53</v>
      </c>
      <c r="J6" s="87" t="s">
        <v>596</v>
      </c>
      <c r="K6" s="87" t="s">
        <v>596</v>
      </c>
    </row>
    <row r="7" spans="1:11" ht="14.4" hidden="1" x14ac:dyDescent="0.25">
      <c r="A7">
        <v>946</v>
      </c>
      <c r="B7" s="87" t="s">
        <v>430</v>
      </c>
      <c r="C7" s="87"/>
      <c r="D7" s="87" t="s">
        <v>429</v>
      </c>
      <c r="E7" s="87" t="s">
        <v>416</v>
      </c>
      <c r="F7" s="87" t="s">
        <v>415</v>
      </c>
      <c r="G7" s="87" t="s">
        <v>53</v>
      </c>
      <c r="H7" s="87" t="s">
        <v>53</v>
      </c>
      <c r="I7" s="87" t="s">
        <v>53</v>
      </c>
      <c r="J7" s="87" t="s">
        <v>53</v>
      </c>
      <c r="K7" s="87" t="s">
        <v>596</v>
      </c>
    </row>
    <row r="8" spans="1:11" ht="14.4" hidden="1" x14ac:dyDescent="0.25">
      <c r="A8">
        <v>947</v>
      </c>
      <c r="B8" s="87" t="s">
        <v>428</v>
      </c>
      <c r="C8" s="87" t="s">
        <v>427</v>
      </c>
      <c r="D8" s="87" t="s">
        <v>347</v>
      </c>
      <c r="E8" s="87" t="s">
        <v>416</v>
      </c>
      <c r="F8" s="87" t="s">
        <v>415</v>
      </c>
      <c r="G8" s="87" t="s">
        <v>53</v>
      </c>
      <c r="H8" s="87" t="s">
        <v>53</v>
      </c>
      <c r="I8" s="87" t="s">
        <v>53</v>
      </c>
      <c r="J8" s="87" t="s">
        <v>53</v>
      </c>
      <c r="K8" s="87" t="s">
        <v>596</v>
      </c>
    </row>
    <row r="9" spans="1:11" ht="14.4" hidden="1" x14ac:dyDescent="0.25">
      <c r="A9">
        <v>1007</v>
      </c>
      <c r="B9" s="87" t="s">
        <v>426</v>
      </c>
      <c r="C9" s="87"/>
      <c r="D9" s="87" t="s">
        <v>59</v>
      </c>
      <c r="E9" s="87" t="s">
        <v>416</v>
      </c>
      <c r="F9" s="87" t="s">
        <v>415</v>
      </c>
      <c r="G9" s="87" t="s">
        <v>53</v>
      </c>
      <c r="H9" s="87" t="s">
        <v>53</v>
      </c>
      <c r="I9" s="87" t="s">
        <v>53</v>
      </c>
      <c r="J9" s="87" t="s">
        <v>596</v>
      </c>
      <c r="K9" s="87" t="s">
        <v>596</v>
      </c>
    </row>
    <row r="10" spans="1:11" ht="14.4" hidden="1" x14ac:dyDescent="0.25">
      <c r="A10">
        <v>1008</v>
      </c>
      <c r="B10" s="87" t="s">
        <v>425</v>
      </c>
      <c r="C10" s="87"/>
      <c r="D10" s="87" t="s">
        <v>424</v>
      </c>
      <c r="E10" s="87" t="s">
        <v>416</v>
      </c>
      <c r="F10" s="87" t="s">
        <v>415</v>
      </c>
      <c r="G10" s="87" t="s">
        <v>53</v>
      </c>
      <c r="H10" s="87" t="s">
        <v>596</v>
      </c>
      <c r="I10" s="87" t="s">
        <v>596</v>
      </c>
      <c r="J10" s="87" t="s">
        <v>53</v>
      </c>
      <c r="K10" s="87" t="s">
        <v>596</v>
      </c>
    </row>
    <row r="11" spans="1:11" ht="14.4" hidden="1" x14ac:dyDescent="0.25">
      <c r="A11">
        <v>1009</v>
      </c>
      <c r="B11" s="87" t="s">
        <v>423</v>
      </c>
      <c r="C11" s="87" t="s">
        <v>63</v>
      </c>
      <c r="D11" s="87" t="s">
        <v>422</v>
      </c>
      <c r="E11" s="87" t="s">
        <v>416</v>
      </c>
      <c r="F11" s="87" t="s">
        <v>415</v>
      </c>
      <c r="G11" s="87" t="s">
        <v>53</v>
      </c>
      <c r="H11" s="87" t="s">
        <v>596</v>
      </c>
      <c r="I11" s="87" t="s">
        <v>53</v>
      </c>
      <c r="J11" s="87" t="s">
        <v>53</v>
      </c>
      <c r="K11" s="87" t="s">
        <v>596</v>
      </c>
    </row>
    <row r="12" spans="1:11" ht="14.4" hidden="1" x14ac:dyDescent="0.25">
      <c r="A12">
        <v>1030</v>
      </c>
      <c r="B12" s="87" t="s">
        <v>417</v>
      </c>
      <c r="C12" s="87"/>
      <c r="D12" s="87" t="s">
        <v>421</v>
      </c>
      <c r="E12" s="87" t="s">
        <v>416</v>
      </c>
      <c r="F12" s="87" t="s">
        <v>415</v>
      </c>
      <c r="G12" s="87" t="s">
        <v>53</v>
      </c>
      <c r="H12" s="87" t="s">
        <v>53</v>
      </c>
      <c r="I12" s="87" t="s">
        <v>53</v>
      </c>
      <c r="J12" s="87" t="s">
        <v>596</v>
      </c>
      <c r="K12" s="87" t="s">
        <v>596</v>
      </c>
    </row>
    <row r="13" spans="1:11" ht="14.4" hidden="1" x14ac:dyDescent="0.25">
      <c r="A13">
        <v>1031</v>
      </c>
      <c r="B13" s="87" t="s">
        <v>420</v>
      </c>
      <c r="C13" s="87"/>
      <c r="D13" s="87" t="s">
        <v>419</v>
      </c>
      <c r="E13" s="87" t="s">
        <v>416</v>
      </c>
      <c r="F13" s="87" t="s">
        <v>415</v>
      </c>
      <c r="G13" s="87" t="s">
        <v>53</v>
      </c>
      <c r="H13" s="87" t="s">
        <v>53</v>
      </c>
      <c r="I13" s="87" t="s">
        <v>596</v>
      </c>
      <c r="J13" s="87" t="s">
        <v>596</v>
      </c>
      <c r="K13" s="87" t="s">
        <v>596</v>
      </c>
    </row>
    <row r="14" spans="1:11" ht="14.4" hidden="1" x14ac:dyDescent="0.25">
      <c r="A14">
        <v>1053</v>
      </c>
      <c r="B14" s="87" t="s">
        <v>418</v>
      </c>
      <c r="C14" s="87"/>
      <c r="D14" s="87" t="s">
        <v>140</v>
      </c>
      <c r="E14" s="87" t="s">
        <v>416</v>
      </c>
      <c r="F14" s="87" t="s">
        <v>415</v>
      </c>
      <c r="G14" s="87" t="s">
        <v>53</v>
      </c>
      <c r="H14" s="87" t="s">
        <v>53</v>
      </c>
      <c r="I14" s="87" t="s">
        <v>53</v>
      </c>
      <c r="J14" s="87" t="s">
        <v>53</v>
      </c>
      <c r="K14" s="87" t="s">
        <v>596</v>
      </c>
    </row>
    <row r="15" spans="1:11" ht="14.4" hidden="1" x14ac:dyDescent="0.25">
      <c r="A15">
        <v>1054</v>
      </c>
      <c r="B15" s="87" t="s">
        <v>417</v>
      </c>
      <c r="C15" s="87"/>
      <c r="D15" s="87" t="s">
        <v>150</v>
      </c>
      <c r="E15" s="87" t="s">
        <v>416</v>
      </c>
      <c r="F15" s="87" t="s">
        <v>415</v>
      </c>
      <c r="G15" s="87" t="s">
        <v>53</v>
      </c>
      <c r="H15" s="87" t="s">
        <v>53</v>
      </c>
      <c r="I15" s="87" t="s">
        <v>53</v>
      </c>
      <c r="J15" s="87" t="s">
        <v>53</v>
      </c>
      <c r="K15" s="87" t="s">
        <v>596</v>
      </c>
    </row>
    <row r="16" spans="1:11" ht="14.4" hidden="1" x14ac:dyDescent="0.25">
      <c r="A16">
        <v>1172</v>
      </c>
      <c r="B16" s="87" t="s">
        <v>527</v>
      </c>
      <c r="C16" s="87"/>
      <c r="D16" s="87" t="s">
        <v>528</v>
      </c>
      <c r="E16" s="87" t="s">
        <v>416</v>
      </c>
      <c r="F16" s="87" t="s">
        <v>415</v>
      </c>
      <c r="G16" s="87" t="s">
        <v>53</v>
      </c>
      <c r="H16" s="87" t="s">
        <v>53</v>
      </c>
      <c r="I16" s="87" t="s">
        <v>53</v>
      </c>
      <c r="J16" s="87" t="s">
        <v>53</v>
      </c>
      <c r="K16" s="87" t="s">
        <v>596</v>
      </c>
    </row>
    <row r="17" spans="1:11" ht="14.4" hidden="1" x14ac:dyDescent="0.25">
      <c r="A17">
        <v>1173</v>
      </c>
      <c r="B17" s="87" t="s">
        <v>529</v>
      </c>
      <c r="C17" s="87" t="s">
        <v>62</v>
      </c>
      <c r="D17" s="87" t="s">
        <v>530</v>
      </c>
      <c r="E17" s="87" t="s">
        <v>416</v>
      </c>
      <c r="F17" s="87" t="s">
        <v>415</v>
      </c>
      <c r="G17" s="87" t="s">
        <v>53</v>
      </c>
      <c r="H17" s="87" t="s">
        <v>53</v>
      </c>
      <c r="I17" s="87" t="s">
        <v>53</v>
      </c>
      <c r="J17" s="87" t="s">
        <v>53</v>
      </c>
      <c r="K17" s="87" t="s">
        <v>596</v>
      </c>
    </row>
    <row r="18" spans="1:11" ht="14.4" hidden="1" x14ac:dyDescent="0.25">
      <c r="A18">
        <v>1174</v>
      </c>
      <c r="B18" s="87" t="s">
        <v>434</v>
      </c>
      <c r="C18" s="87"/>
      <c r="D18" s="87" t="s">
        <v>531</v>
      </c>
      <c r="E18" s="87" t="s">
        <v>416</v>
      </c>
      <c r="F18" s="87" t="s">
        <v>415</v>
      </c>
      <c r="G18" s="87" t="s">
        <v>53</v>
      </c>
      <c r="H18" s="87" t="s">
        <v>53</v>
      </c>
      <c r="I18" s="87" t="s">
        <v>53</v>
      </c>
      <c r="J18" s="87" t="s">
        <v>53</v>
      </c>
      <c r="K18" s="87" t="s">
        <v>596</v>
      </c>
    </row>
    <row r="19" spans="1:11" ht="14.4" hidden="1" x14ac:dyDescent="0.25">
      <c r="A19">
        <v>1175</v>
      </c>
      <c r="B19" s="87" t="s">
        <v>543</v>
      </c>
      <c r="C19" s="87" t="s">
        <v>63</v>
      </c>
      <c r="D19" s="87" t="s">
        <v>532</v>
      </c>
      <c r="E19" s="87" t="s">
        <v>416</v>
      </c>
      <c r="F19" s="87" t="s">
        <v>415</v>
      </c>
      <c r="G19" s="87" t="s">
        <v>53</v>
      </c>
      <c r="H19" s="87" t="s">
        <v>53</v>
      </c>
      <c r="I19" s="87" t="s">
        <v>53</v>
      </c>
      <c r="J19" s="87" t="s">
        <v>53</v>
      </c>
      <c r="K19" s="87" t="s">
        <v>596</v>
      </c>
    </row>
    <row r="20" spans="1:11" ht="14.4" hidden="1" x14ac:dyDescent="0.25">
      <c r="A20">
        <v>1179</v>
      </c>
      <c r="B20" s="87" t="s">
        <v>529</v>
      </c>
      <c r="C20" s="87" t="s">
        <v>62</v>
      </c>
      <c r="D20" s="87" t="s">
        <v>165</v>
      </c>
      <c r="E20" s="87" t="s">
        <v>416</v>
      </c>
      <c r="F20" s="87" t="s">
        <v>415</v>
      </c>
      <c r="G20" s="87" t="s">
        <v>53</v>
      </c>
      <c r="H20" s="87" t="s">
        <v>53</v>
      </c>
      <c r="I20" s="87" t="s">
        <v>53</v>
      </c>
      <c r="J20" s="87" t="s">
        <v>53</v>
      </c>
      <c r="K20" s="87" t="s">
        <v>596</v>
      </c>
    </row>
    <row r="21" spans="1:11" ht="14.4" hidden="1" x14ac:dyDescent="0.25">
      <c r="A21">
        <v>1226</v>
      </c>
      <c r="B21" s="87" t="s">
        <v>716</v>
      </c>
      <c r="C21" s="87"/>
      <c r="D21" s="87" t="s">
        <v>502</v>
      </c>
      <c r="E21" s="87" t="s">
        <v>416</v>
      </c>
      <c r="F21" s="87" t="s">
        <v>415</v>
      </c>
      <c r="G21" s="87" t="s">
        <v>53</v>
      </c>
      <c r="H21" s="87" t="s">
        <v>53</v>
      </c>
      <c r="I21" s="87" t="s">
        <v>53</v>
      </c>
      <c r="J21" s="87" t="s">
        <v>53</v>
      </c>
      <c r="K21" s="87" t="s">
        <v>596</v>
      </c>
    </row>
    <row r="22" spans="1:11" ht="14.4" hidden="1" x14ac:dyDescent="0.25">
      <c r="A22">
        <v>1227</v>
      </c>
      <c r="B22" s="87" t="s">
        <v>717</v>
      </c>
      <c r="C22" s="87"/>
      <c r="D22" s="87" t="s">
        <v>316</v>
      </c>
      <c r="E22" s="87" t="s">
        <v>416</v>
      </c>
      <c r="F22" s="87" t="s">
        <v>415</v>
      </c>
      <c r="G22" s="87" t="s">
        <v>53</v>
      </c>
      <c r="H22" s="87" t="s">
        <v>53</v>
      </c>
      <c r="I22" s="87" t="s">
        <v>53</v>
      </c>
      <c r="J22" s="87" t="s">
        <v>53</v>
      </c>
      <c r="K22" s="87" t="s">
        <v>596</v>
      </c>
    </row>
    <row r="23" spans="1:11" ht="14.4" hidden="1" x14ac:dyDescent="0.25">
      <c r="A23">
        <v>1228</v>
      </c>
      <c r="B23" s="87" t="s">
        <v>718</v>
      </c>
      <c r="C23" s="87"/>
      <c r="D23" s="87" t="s">
        <v>719</v>
      </c>
      <c r="E23" s="87" t="s">
        <v>416</v>
      </c>
      <c r="F23" s="87" t="s">
        <v>415</v>
      </c>
      <c r="G23" s="87" t="s">
        <v>53</v>
      </c>
      <c r="H23" s="87" t="s">
        <v>53</v>
      </c>
      <c r="I23" s="87" t="s">
        <v>53</v>
      </c>
      <c r="J23" s="87" t="s">
        <v>53</v>
      </c>
      <c r="K23" s="87" t="s">
        <v>596</v>
      </c>
    </row>
    <row r="24" spans="1:11" ht="14.4" hidden="1" x14ac:dyDescent="0.25">
      <c r="A24">
        <v>1229</v>
      </c>
      <c r="B24" s="87" t="s">
        <v>720</v>
      </c>
      <c r="C24" s="87" t="s">
        <v>62</v>
      </c>
      <c r="D24" s="87" t="s">
        <v>721</v>
      </c>
      <c r="E24" s="87" t="s">
        <v>416</v>
      </c>
      <c r="F24" s="87" t="s">
        <v>415</v>
      </c>
      <c r="G24" s="87" t="s">
        <v>53</v>
      </c>
      <c r="H24" s="87" t="s">
        <v>53</v>
      </c>
      <c r="I24" s="87" t="s">
        <v>53</v>
      </c>
      <c r="J24" s="87" t="s">
        <v>53</v>
      </c>
      <c r="K24" s="87" t="s">
        <v>596</v>
      </c>
    </row>
    <row r="25" spans="1:11" ht="14.4" hidden="1" x14ac:dyDescent="0.25">
      <c r="A25">
        <v>1236</v>
      </c>
      <c r="B25" s="87" t="s">
        <v>722</v>
      </c>
      <c r="C25" s="87"/>
      <c r="D25" s="87" t="s">
        <v>723</v>
      </c>
      <c r="E25" s="87" t="s">
        <v>416</v>
      </c>
      <c r="F25" s="87" t="s">
        <v>415</v>
      </c>
      <c r="G25" s="87" t="s">
        <v>53</v>
      </c>
      <c r="H25" s="87" t="s">
        <v>53</v>
      </c>
      <c r="I25" s="87" t="s">
        <v>53</v>
      </c>
      <c r="J25" s="87" t="s">
        <v>53</v>
      </c>
      <c r="K25" s="87" t="s">
        <v>596</v>
      </c>
    </row>
    <row r="26" spans="1:11" ht="14.4" hidden="1" x14ac:dyDescent="0.25">
      <c r="A26">
        <v>130</v>
      </c>
      <c r="B26" s="87" t="s">
        <v>396</v>
      </c>
      <c r="C26" s="87"/>
      <c r="D26" s="87" t="s">
        <v>414</v>
      </c>
      <c r="E26" s="87" t="s">
        <v>394</v>
      </c>
      <c r="F26" s="87" t="s">
        <v>393</v>
      </c>
      <c r="G26" s="87" t="s">
        <v>596</v>
      </c>
      <c r="H26" s="87" t="s">
        <v>596</v>
      </c>
      <c r="I26" s="87" t="s">
        <v>53</v>
      </c>
      <c r="J26" s="87" t="s">
        <v>53</v>
      </c>
      <c r="K26" s="87" t="s">
        <v>596</v>
      </c>
    </row>
    <row r="27" spans="1:11" ht="14.4" hidden="1" x14ac:dyDescent="0.25">
      <c r="A27">
        <v>133</v>
      </c>
      <c r="B27" s="87" t="s">
        <v>413</v>
      </c>
      <c r="C27" s="87"/>
      <c r="D27" s="87" t="s">
        <v>108</v>
      </c>
      <c r="E27" s="87" t="s">
        <v>394</v>
      </c>
      <c r="F27" s="87" t="s">
        <v>393</v>
      </c>
      <c r="G27" s="87" t="s">
        <v>53</v>
      </c>
      <c r="H27" s="87" t="s">
        <v>53</v>
      </c>
      <c r="I27" s="87" t="s">
        <v>53</v>
      </c>
      <c r="J27" s="87" t="s">
        <v>53</v>
      </c>
      <c r="K27" s="87" t="s">
        <v>596</v>
      </c>
    </row>
    <row r="28" spans="1:11" ht="14.4" hidden="1" x14ac:dyDescent="0.25">
      <c r="A28">
        <v>134</v>
      </c>
      <c r="B28" s="87" t="s">
        <v>413</v>
      </c>
      <c r="C28" s="87"/>
      <c r="D28" s="87" t="s">
        <v>412</v>
      </c>
      <c r="E28" s="87" t="s">
        <v>394</v>
      </c>
      <c r="F28" s="87" t="s">
        <v>393</v>
      </c>
      <c r="G28" s="87" t="s">
        <v>53</v>
      </c>
      <c r="H28" s="87" t="s">
        <v>53</v>
      </c>
      <c r="I28" s="87" t="s">
        <v>53</v>
      </c>
      <c r="J28" s="87" t="s">
        <v>53</v>
      </c>
      <c r="K28" s="87" t="s">
        <v>596</v>
      </c>
    </row>
    <row r="29" spans="1:11" ht="14.4" hidden="1" x14ac:dyDescent="0.25">
      <c r="A29">
        <v>135</v>
      </c>
      <c r="B29" s="87" t="s">
        <v>403</v>
      </c>
      <c r="C29" s="87" t="s">
        <v>301</v>
      </c>
      <c r="D29" s="87" t="s">
        <v>93</v>
      </c>
      <c r="E29" s="87" t="s">
        <v>394</v>
      </c>
      <c r="F29" s="87" t="s">
        <v>393</v>
      </c>
      <c r="G29" s="87" t="s">
        <v>53</v>
      </c>
      <c r="H29" s="87" t="s">
        <v>596</v>
      </c>
      <c r="I29" s="87" t="s">
        <v>596</v>
      </c>
      <c r="J29" s="87" t="s">
        <v>53</v>
      </c>
      <c r="K29" s="87" t="s">
        <v>596</v>
      </c>
    </row>
    <row r="30" spans="1:11" ht="14.4" hidden="1" x14ac:dyDescent="0.25">
      <c r="A30">
        <v>142</v>
      </c>
      <c r="B30" s="87" t="s">
        <v>411</v>
      </c>
      <c r="C30" s="87"/>
      <c r="D30" s="87" t="s">
        <v>278</v>
      </c>
      <c r="E30" s="87" t="s">
        <v>394</v>
      </c>
      <c r="F30" s="87" t="s">
        <v>393</v>
      </c>
      <c r="G30" s="87" t="s">
        <v>53</v>
      </c>
      <c r="H30" s="87" t="s">
        <v>53</v>
      </c>
      <c r="I30" s="87" t="s">
        <v>53</v>
      </c>
      <c r="J30" s="87" t="s">
        <v>53</v>
      </c>
      <c r="K30" s="87" t="s">
        <v>596</v>
      </c>
    </row>
    <row r="31" spans="1:11" ht="14.4" hidden="1" x14ac:dyDescent="0.25">
      <c r="A31">
        <v>220</v>
      </c>
      <c r="B31" s="87" t="s">
        <v>328</v>
      </c>
      <c r="C31" s="87" t="s">
        <v>301</v>
      </c>
      <c r="D31" s="87" t="s">
        <v>410</v>
      </c>
      <c r="E31" s="87" t="s">
        <v>394</v>
      </c>
      <c r="F31" s="87" t="s">
        <v>393</v>
      </c>
      <c r="G31" s="87" t="s">
        <v>53</v>
      </c>
      <c r="H31" s="87" t="s">
        <v>53</v>
      </c>
      <c r="I31" s="87" t="s">
        <v>53</v>
      </c>
      <c r="J31" s="87" t="s">
        <v>53</v>
      </c>
      <c r="K31" s="87" t="s">
        <v>596</v>
      </c>
    </row>
    <row r="32" spans="1:11" ht="14.4" hidden="1" x14ac:dyDescent="0.25">
      <c r="A32">
        <v>228</v>
      </c>
      <c r="B32" s="87" t="s">
        <v>409</v>
      </c>
      <c r="C32" s="87"/>
      <c r="D32" s="87" t="s">
        <v>408</v>
      </c>
      <c r="E32" s="87" t="s">
        <v>394</v>
      </c>
      <c r="F32" s="87" t="s">
        <v>393</v>
      </c>
      <c r="G32" s="87" t="s">
        <v>53</v>
      </c>
      <c r="H32" s="87" t="s">
        <v>53</v>
      </c>
      <c r="I32" s="87" t="s">
        <v>53</v>
      </c>
      <c r="J32" s="87" t="s">
        <v>53</v>
      </c>
      <c r="K32" s="87" t="s">
        <v>596</v>
      </c>
    </row>
    <row r="33" spans="1:11" ht="14.4" hidden="1" x14ac:dyDescent="0.25">
      <c r="A33">
        <v>604</v>
      </c>
      <c r="B33" s="87" t="s">
        <v>407</v>
      </c>
      <c r="C33" s="87"/>
      <c r="D33" s="87" t="s">
        <v>406</v>
      </c>
      <c r="E33" s="87" t="s">
        <v>394</v>
      </c>
      <c r="F33" s="87" t="s">
        <v>393</v>
      </c>
      <c r="G33" s="87" t="s">
        <v>53</v>
      </c>
      <c r="H33" s="87" t="s">
        <v>53</v>
      </c>
      <c r="I33" s="87" t="s">
        <v>53</v>
      </c>
      <c r="J33" s="87" t="s">
        <v>596</v>
      </c>
      <c r="K33" s="87" t="s">
        <v>596</v>
      </c>
    </row>
    <row r="34" spans="1:11" ht="14.4" hidden="1" x14ac:dyDescent="0.25">
      <c r="A34">
        <v>608</v>
      </c>
      <c r="B34" s="87" t="s">
        <v>405</v>
      </c>
      <c r="C34" s="87" t="s">
        <v>63</v>
      </c>
      <c r="D34" s="87" t="s">
        <v>404</v>
      </c>
      <c r="E34" s="87" t="s">
        <v>394</v>
      </c>
      <c r="F34" s="87" t="s">
        <v>393</v>
      </c>
      <c r="G34" s="87" t="s">
        <v>53</v>
      </c>
      <c r="H34" s="87" t="s">
        <v>596</v>
      </c>
      <c r="I34" s="87" t="s">
        <v>596</v>
      </c>
      <c r="J34" s="87" t="s">
        <v>596</v>
      </c>
      <c r="K34" s="87" t="s">
        <v>596</v>
      </c>
    </row>
    <row r="35" spans="1:11" ht="14.4" hidden="1" x14ac:dyDescent="0.25">
      <c r="A35">
        <v>610</v>
      </c>
      <c r="B35" s="87" t="s">
        <v>403</v>
      </c>
      <c r="C35" s="87" t="s">
        <v>199</v>
      </c>
      <c r="D35" s="87" t="s">
        <v>402</v>
      </c>
      <c r="E35" s="87" t="s">
        <v>394</v>
      </c>
      <c r="F35" s="87" t="s">
        <v>393</v>
      </c>
      <c r="G35" s="87" t="s">
        <v>53</v>
      </c>
      <c r="H35" s="87" t="s">
        <v>596</v>
      </c>
      <c r="I35" s="87" t="s">
        <v>53</v>
      </c>
      <c r="J35" s="87" t="s">
        <v>53</v>
      </c>
      <c r="K35" s="87" t="s">
        <v>596</v>
      </c>
    </row>
    <row r="36" spans="1:11" ht="14.4" hidden="1" x14ac:dyDescent="0.25">
      <c r="A36">
        <v>792</v>
      </c>
      <c r="B36" s="87" t="s">
        <v>401</v>
      </c>
      <c r="C36" s="87"/>
      <c r="D36" s="87" t="s">
        <v>93</v>
      </c>
      <c r="E36" s="87" t="s">
        <v>394</v>
      </c>
      <c r="F36" s="87" t="s">
        <v>393</v>
      </c>
      <c r="G36" s="87" t="s">
        <v>53</v>
      </c>
      <c r="H36" s="87" t="s">
        <v>596</v>
      </c>
      <c r="I36" s="87" t="s">
        <v>53</v>
      </c>
      <c r="J36" s="87" t="s">
        <v>53</v>
      </c>
      <c r="K36" s="87" t="s">
        <v>596</v>
      </c>
    </row>
    <row r="37" spans="1:11" ht="14.4" hidden="1" x14ac:dyDescent="0.25">
      <c r="A37">
        <v>826</v>
      </c>
      <c r="B37" s="87" t="s">
        <v>400</v>
      </c>
      <c r="C37" s="87"/>
      <c r="D37" s="87" t="s">
        <v>399</v>
      </c>
      <c r="E37" s="87" t="s">
        <v>394</v>
      </c>
      <c r="F37" s="87" t="s">
        <v>393</v>
      </c>
      <c r="G37" s="87" t="s">
        <v>53</v>
      </c>
      <c r="H37" s="87" t="s">
        <v>53</v>
      </c>
      <c r="I37" s="87" t="s">
        <v>596</v>
      </c>
      <c r="J37" s="87" t="s">
        <v>53</v>
      </c>
      <c r="K37" s="87" t="s">
        <v>596</v>
      </c>
    </row>
    <row r="38" spans="1:11" ht="14.4" hidden="1" x14ac:dyDescent="0.25">
      <c r="A38">
        <v>828</v>
      </c>
      <c r="B38" s="87" t="s">
        <v>328</v>
      </c>
      <c r="C38" s="87" t="s">
        <v>301</v>
      </c>
      <c r="D38" s="87" t="s">
        <v>234</v>
      </c>
      <c r="E38" s="87" t="s">
        <v>394</v>
      </c>
      <c r="F38" s="87" t="s">
        <v>393</v>
      </c>
      <c r="G38" s="87" t="s">
        <v>53</v>
      </c>
      <c r="H38" s="87" t="s">
        <v>53</v>
      </c>
      <c r="I38" s="87" t="s">
        <v>53</v>
      </c>
      <c r="J38" s="87" t="s">
        <v>53</v>
      </c>
      <c r="K38" s="87" t="s">
        <v>596</v>
      </c>
    </row>
    <row r="39" spans="1:11" ht="14.4" hidden="1" x14ac:dyDescent="0.25">
      <c r="A39">
        <v>829</v>
      </c>
      <c r="B39" s="87" t="s">
        <v>328</v>
      </c>
      <c r="C39" s="87" t="s">
        <v>301</v>
      </c>
      <c r="D39" s="87" t="s">
        <v>67</v>
      </c>
      <c r="E39" s="87" t="s">
        <v>394</v>
      </c>
      <c r="F39" s="87" t="s">
        <v>393</v>
      </c>
      <c r="G39" s="87" t="s">
        <v>53</v>
      </c>
      <c r="H39" s="87" t="s">
        <v>53</v>
      </c>
      <c r="I39" s="87" t="s">
        <v>53</v>
      </c>
      <c r="J39" s="87" t="s">
        <v>53</v>
      </c>
      <c r="K39" s="87" t="s">
        <v>596</v>
      </c>
    </row>
    <row r="40" spans="1:11" ht="14.4" hidden="1" x14ac:dyDescent="0.25">
      <c r="A40">
        <v>952</v>
      </c>
      <c r="B40" s="87" t="s">
        <v>396</v>
      </c>
      <c r="C40" s="87"/>
      <c r="D40" s="87" t="s">
        <v>379</v>
      </c>
      <c r="E40" s="87" t="s">
        <v>394</v>
      </c>
      <c r="F40" s="87" t="s">
        <v>393</v>
      </c>
      <c r="G40" s="87" t="s">
        <v>53</v>
      </c>
      <c r="H40" s="87" t="s">
        <v>53</v>
      </c>
      <c r="I40" s="87" t="s">
        <v>53</v>
      </c>
      <c r="J40" s="87" t="s">
        <v>53</v>
      </c>
      <c r="K40" s="87" t="s">
        <v>596</v>
      </c>
    </row>
    <row r="41" spans="1:11" ht="14.4" hidden="1" x14ac:dyDescent="0.25">
      <c r="A41">
        <v>1130</v>
      </c>
      <c r="B41" s="87" t="s">
        <v>456</v>
      </c>
      <c r="C41" s="87"/>
      <c r="D41" s="87" t="s">
        <v>232</v>
      </c>
      <c r="E41" s="87" t="s">
        <v>394</v>
      </c>
      <c r="F41" s="87" t="s">
        <v>393</v>
      </c>
      <c r="G41" s="87" t="s">
        <v>53</v>
      </c>
      <c r="H41" s="87" t="s">
        <v>53</v>
      </c>
      <c r="I41" s="87" t="s">
        <v>53</v>
      </c>
      <c r="J41" s="87" t="s">
        <v>53</v>
      </c>
      <c r="K41" s="87" t="s">
        <v>596</v>
      </c>
    </row>
    <row r="42" spans="1:11" ht="14.4" hidden="1" x14ac:dyDescent="0.25">
      <c r="A42">
        <v>1133</v>
      </c>
      <c r="B42" s="87" t="s">
        <v>457</v>
      </c>
      <c r="C42" s="87"/>
      <c r="D42" s="87" t="s">
        <v>119</v>
      </c>
      <c r="E42" s="87" t="s">
        <v>394</v>
      </c>
      <c r="F42" s="87" t="s">
        <v>393</v>
      </c>
      <c r="G42" s="87" t="s">
        <v>53</v>
      </c>
      <c r="H42" s="87" t="s">
        <v>596</v>
      </c>
      <c r="I42" s="87" t="s">
        <v>53</v>
      </c>
      <c r="J42" s="87" t="s">
        <v>596</v>
      </c>
      <c r="K42" s="87" t="s">
        <v>596</v>
      </c>
    </row>
    <row r="43" spans="1:11" ht="14.4" hidden="1" x14ac:dyDescent="0.25">
      <c r="A43">
        <v>1199</v>
      </c>
      <c r="B43" s="87" t="s">
        <v>544</v>
      </c>
      <c r="C43" s="87" t="s">
        <v>62</v>
      </c>
      <c r="D43" s="87" t="s">
        <v>218</v>
      </c>
      <c r="E43" s="87" t="s">
        <v>394</v>
      </c>
      <c r="F43" s="87" t="s">
        <v>393</v>
      </c>
      <c r="G43" s="87" t="s">
        <v>53</v>
      </c>
      <c r="H43" s="87" t="s">
        <v>53</v>
      </c>
      <c r="I43" s="87" t="s">
        <v>53</v>
      </c>
      <c r="J43" s="87" t="s">
        <v>53</v>
      </c>
      <c r="K43" s="87" t="s">
        <v>596</v>
      </c>
    </row>
    <row r="44" spans="1:11" ht="14.4" hidden="1" x14ac:dyDescent="0.25">
      <c r="A44">
        <v>149</v>
      </c>
      <c r="B44" s="87" t="s">
        <v>392</v>
      </c>
      <c r="C44" s="87"/>
      <c r="D44" s="87" t="s">
        <v>391</v>
      </c>
      <c r="E44" s="87" t="s">
        <v>373</v>
      </c>
      <c r="F44" s="87" t="s">
        <v>372</v>
      </c>
      <c r="G44" s="87" t="s">
        <v>53</v>
      </c>
      <c r="H44" s="87" t="s">
        <v>53</v>
      </c>
      <c r="I44" s="87" t="s">
        <v>53</v>
      </c>
      <c r="J44" s="87" t="s">
        <v>53</v>
      </c>
      <c r="K44" s="87" t="s">
        <v>596</v>
      </c>
    </row>
    <row r="45" spans="1:11" ht="14.4" hidden="1" x14ac:dyDescent="0.25">
      <c r="A45">
        <v>151</v>
      </c>
      <c r="B45" s="87" t="s">
        <v>390</v>
      </c>
      <c r="C45" s="87"/>
      <c r="D45" s="87" t="s">
        <v>173</v>
      </c>
      <c r="E45" s="87" t="s">
        <v>373</v>
      </c>
      <c r="F45" s="87" t="s">
        <v>372</v>
      </c>
      <c r="G45" s="87" t="s">
        <v>53</v>
      </c>
      <c r="H45" s="87" t="s">
        <v>596</v>
      </c>
      <c r="I45" s="87" t="s">
        <v>53</v>
      </c>
      <c r="J45" s="87" t="s">
        <v>53</v>
      </c>
      <c r="K45" s="87" t="s">
        <v>596</v>
      </c>
    </row>
    <row r="46" spans="1:11" ht="14.4" hidden="1" x14ac:dyDescent="0.25">
      <c r="A46">
        <v>153</v>
      </c>
      <c r="B46" s="87" t="s">
        <v>389</v>
      </c>
      <c r="C46" s="87"/>
      <c r="D46" s="87" t="s">
        <v>388</v>
      </c>
      <c r="E46" s="87" t="s">
        <v>373</v>
      </c>
      <c r="F46" s="87" t="s">
        <v>372</v>
      </c>
      <c r="G46" s="87" t="s">
        <v>53</v>
      </c>
      <c r="H46" s="87" t="s">
        <v>53</v>
      </c>
      <c r="I46" s="87" t="s">
        <v>53</v>
      </c>
      <c r="J46" s="87" t="s">
        <v>596</v>
      </c>
      <c r="K46" s="87" t="s">
        <v>596</v>
      </c>
    </row>
    <row r="47" spans="1:11" ht="14.4" hidden="1" x14ac:dyDescent="0.25">
      <c r="A47">
        <v>154</v>
      </c>
      <c r="B47" s="87" t="s">
        <v>387</v>
      </c>
      <c r="C47" s="87"/>
      <c r="D47" s="87" t="s">
        <v>230</v>
      </c>
      <c r="E47" s="87" t="s">
        <v>373</v>
      </c>
      <c r="F47" s="87" t="s">
        <v>372</v>
      </c>
      <c r="G47" s="87" t="s">
        <v>53</v>
      </c>
      <c r="H47" s="87" t="s">
        <v>53</v>
      </c>
      <c r="I47" s="87" t="s">
        <v>53</v>
      </c>
      <c r="J47" s="87" t="s">
        <v>53</v>
      </c>
      <c r="K47" s="87" t="s">
        <v>596</v>
      </c>
    </row>
    <row r="48" spans="1:11" ht="14.4" hidden="1" x14ac:dyDescent="0.25">
      <c r="A48">
        <v>156</v>
      </c>
      <c r="B48" s="87" t="s">
        <v>386</v>
      </c>
      <c r="C48" s="87"/>
      <c r="D48" s="87" t="s">
        <v>71</v>
      </c>
      <c r="E48" s="87" t="s">
        <v>373</v>
      </c>
      <c r="F48" s="87" t="s">
        <v>372</v>
      </c>
      <c r="G48" s="87" t="s">
        <v>53</v>
      </c>
      <c r="H48" s="87" t="s">
        <v>53</v>
      </c>
      <c r="I48" s="87" t="s">
        <v>53</v>
      </c>
      <c r="J48" s="87" t="s">
        <v>53</v>
      </c>
      <c r="K48" s="87" t="s">
        <v>596</v>
      </c>
    </row>
    <row r="49" spans="1:11" ht="14.4" hidden="1" x14ac:dyDescent="0.25">
      <c r="A49">
        <v>159</v>
      </c>
      <c r="B49" s="87" t="s">
        <v>385</v>
      </c>
      <c r="C49" s="87" t="s">
        <v>63</v>
      </c>
      <c r="D49" s="87" t="s">
        <v>384</v>
      </c>
      <c r="E49" s="87" t="s">
        <v>373</v>
      </c>
      <c r="F49" s="87" t="s">
        <v>372</v>
      </c>
      <c r="G49" s="87" t="s">
        <v>596</v>
      </c>
      <c r="H49" s="87" t="s">
        <v>596</v>
      </c>
      <c r="I49" s="87" t="s">
        <v>53</v>
      </c>
      <c r="J49" s="87" t="s">
        <v>53</v>
      </c>
      <c r="K49" s="87" t="s">
        <v>596</v>
      </c>
    </row>
    <row r="50" spans="1:11" ht="14.4" hidden="1" x14ac:dyDescent="0.25">
      <c r="A50">
        <v>696</v>
      </c>
      <c r="B50" s="87" t="s">
        <v>383</v>
      </c>
      <c r="C50" s="87"/>
      <c r="D50" s="87" t="s">
        <v>382</v>
      </c>
      <c r="E50" s="87" t="s">
        <v>373</v>
      </c>
      <c r="F50" s="87" t="s">
        <v>372</v>
      </c>
      <c r="G50" s="87" t="s">
        <v>53</v>
      </c>
      <c r="H50" s="87" t="s">
        <v>53</v>
      </c>
      <c r="I50" s="87" t="s">
        <v>53</v>
      </c>
      <c r="J50" s="87" t="s">
        <v>596</v>
      </c>
      <c r="K50" s="87" t="s">
        <v>596</v>
      </c>
    </row>
    <row r="51" spans="1:11" ht="14.4" hidden="1" x14ac:dyDescent="0.25">
      <c r="A51">
        <v>698</v>
      </c>
      <c r="B51" s="87" t="s">
        <v>381</v>
      </c>
      <c r="C51" s="87" t="s">
        <v>63</v>
      </c>
      <c r="D51" s="87" t="s">
        <v>380</v>
      </c>
      <c r="E51" s="87" t="s">
        <v>373</v>
      </c>
      <c r="F51" s="87" t="s">
        <v>372</v>
      </c>
      <c r="G51" s="87" t="s">
        <v>53</v>
      </c>
      <c r="H51" s="87" t="s">
        <v>53</v>
      </c>
      <c r="I51" s="87" t="s">
        <v>53</v>
      </c>
      <c r="J51" s="87" t="s">
        <v>53</v>
      </c>
      <c r="K51" s="87" t="s">
        <v>596</v>
      </c>
    </row>
    <row r="52" spans="1:11" ht="14.4" hidden="1" x14ac:dyDescent="0.25">
      <c r="A52">
        <v>962</v>
      </c>
      <c r="B52" s="87" t="s">
        <v>378</v>
      </c>
      <c r="C52" s="87" t="s">
        <v>74</v>
      </c>
      <c r="D52" s="87" t="s">
        <v>324</v>
      </c>
      <c r="E52" s="87" t="s">
        <v>373</v>
      </c>
      <c r="F52" s="87" t="s">
        <v>372</v>
      </c>
      <c r="G52" s="87" t="s">
        <v>53</v>
      </c>
      <c r="H52" s="87" t="s">
        <v>53</v>
      </c>
      <c r="I52" s="87" t="s">
        <v>596</v>
      </c>
      <c r="J52" s="87" t="s">
        <v>53</v>
      </c>
      <c r="K52" s="87" t="s">
        <v>596</v>
      </c>
    </row>
    <row r="53" spans="1:11" ht="14.4" hidden="1" x14ac:dyDescent="0.25">
      <c r="A53">
        <v>1029</v>
      </c>
      <c r="B53" s="87" t="s">
        <v>72</v>
      </c>
      <c r="C53" s="87"/>
      <c r="D53" s="87" t="s">
        <v>71</v>
      </c>
      <c r="E53" s="87" t="s">
        <v>373</v>
      </c>
      <c r="F53" s="87" t="s">
        <v>372</v>
      </c>
      <c r="G53" s="87" t="s">
        <v>53</v>
      </c>
      <c r="H53" s="87" t="s">
        <v>53</v>
      </c>
      <c r="I53" s="87" t="s">
        <v>596</v>
      </c>
      <c r="J53" s="87" t="s">
        <v>53</v>
      </c>
      <c r="K53" s="87" t="s">
        <v>596</v>
      </c>
    </row>
    <row r="54" spans="1:11" ht="14.4" hidden="1" x14ac:dyDescent="0.25">
      <c r="A54">
        <v>1095</v>
      </c>
      <c r="B54" s="87" t="s">
        <v>458</v>
      </c>
      <c r="C54" s="87"/>
      <c r="D54" s="87" t="s">
        <v>377</v>
      </c>
      <c r="E54" s="87" t="s">
        <v>373</v>
      </c>
      <c r="F54" s="87" t="s">
        <v>372</v>
      </c>
      <c r="G54" s="87" t="s">
        <v>53</v>
      </c>
      <c r="H54" s="87" t="s">
        <v>596</v>
      </c>
      <c r="I54" s="87" t="s">
        <v>53</v>
      </c>
      <c r="J54" s="87" t="s">
        <v>53</v>
      </c>
      <c r="K54" s="87" t="s">
        <v>596</v>
      </c>
    </row>
    <row r="55" spans="1:11" ht="14.4" hidden="1" x14ac:dyDescent="0.25">
      <c r="A55">
        <v>1096</v>
      </c>
      <c r="B55" s="87" t="s">
        <v>376</v>
      </c>
      <c r="C55" s="87"/>
      <c r="D55" s="87" t="s">
        <v>347</v>
      </c>
      <c r="E55" s="87" t="s">
        <v>373</v>
      </c>
      <c r="F55" s="87" t="s">
        <v>372</v>
      </c>
      <c r="G55" s="87" t="s">
        <v>53</v>
      </c>
      <c r="H55" s="87" t="s">
        <v>53</v>
      </c>
      <c r="I55" s="87" t="s">
        <v>53</v>
      </c>
      <c r="J55" s="87" t="s">
        <v>53</v>
      </c>
      <c r="K55" s="87" t="s">
        <v>596</v>
      </c>
    </row>
    <row r="56" spans="1:11" ht="14.4" hidden="1" x14ac:dyDescent="0.25">
      <c r="A56">
        <v>1097</v>
      </c>
      <c r="B56" s="87" t="s">
        <v>448</v>
      </c>
      <c r="C56" s="87"/>
      <c r="D56" s="87" t="s">
        <v>130</v>
      </c>
      <c r="E56" s="87" t="s">
        <v>373</v>
      </c>
      <c r="F56" s="87" t="s">
        <v>372</v>
      </c>
      <c r="G56" s="87" t="s">
        <v>53</v>
      </c>
      <c r="H56" s="87" t="s">
        <v>53</v>
      </c>
      <c r="I56" s="87" t="s">
        <v>53</v>
      </c>
      <c r="J56" s="87" t="s">
        <v>53</v>
      </c>
      <c r="K56" s="87" t="s">
        <v>596</v>
      </c>
    </row>
    <row r="57" spans="1:11" ht="14.4" hidden="1" x14ac:dyDescent="0.25">
      <c r="A57">
        <v>1098</v>
      </c>
      <c r="B57" s="87" t="s">
        <v>375</v>
      </c>
      <c r="C57" s="87"/>
      <c r="D57" s="87" t="s">
        <v>374</v>
      </c>
      <c r="E57" s="87" t="s">
        <v>373</v>
      </c>
      <c r="F57" s="87" t="s">
        <v>372</v>
      </c>
      <c r="G57" s="87" t="s">
        <v>53</v>
      </c>
      <c r="H57" s="87" t="s">
        <v>53</v>
      </c>
      <c r="I57" s="87" t="s">
        <v>53</v>
      </c>
      <c r="J57" s="87" t="s">
        <v>53</v>
      </c>
      <c r="K57" s="87" t="s">
        <v>596</v>
      </c>
    </row>
    <row r="58" spans="1:11" ht="14.4" hidden="1" x14ac:dyDescent="0.25">
      <c r="A58">
        <v>1169</v>
      </c>
      <c r="B58" s="87" t="s">
        <v>533</v>
      </c>
      <c r="C58" s="87" t="s">
        <v>199</v>
      </c>
      <c r="D58" s="87" t="s">
        <v>534</v>
      </c>
      <c r="E58" s="87" t="s">
        <v>373</v>
      </c>
      <c r="F58" s="87" t="s">
        <v>372</v>
      </c>
      <c r="G58" s="87" t="s">
        <v>53</v>
      </c>
      <c r="H58" s="87" t="s">
        <v>53</v>
      </c>
      <c r="I58" s="87" t="s">
        <v>53</v>
      </c>
      <c r="J58" s="87" t="s">
        <v>53</v>
      </c>
      <c r="K58" s="87" t="s">
        <v>596</v>
      </c>
    </row>
    <row r="59" spans="1:11" ht="14.4" hidden="1" x14ac:dyDescent="0.25">
      <c r="A59">
        <v>1170</v>
      </c>
      <c r="B59" s="87" t="s">
        <v>535</v>
      </c>
      <c r="C59" s="87"/>
      <c r="D59" s="87" t="s">
        <v>536</v>
      </c>
      <c r="E59" s="87" t="s">
        <v>373</v>
      </c>
      <c r="F59" s="87" t="s">
        <v>372</v>
      </c>
      <c r="G59" s="87" t="s">
        <v>53</v>
      </c>
      <c r="H59" s="87" t="s">
        <v>53</v>
      </c>
      <c r="I59" s="87" t="s">
        <v>53</v>
      </c>
      <c r="J59" s="87" t="s">
        <v>53</v>
      </c>
      <c r="K59" s="87" t="s">
        <v>596</v>
      </c>
    </row>
    <row r="60" spans="1:11" ht="14.4" hidden="1" x14ac:dyDescent="0.25">
      <c r="A60">
        <v>1171</v>
      </c>
      <c r="B60" s="87" t="s">
        <v>537</v>
      </c>
      <c r="C60" s="87"/>
      <c r="D60" s="87" t="s">
        <v>538</v>
      </c>
      <c r="E60" s="87" t="s">
        <v>373</v>
      </c>
      <c r="F60" s="87" t="s">
        <v>372</v>
      </c>
      <c r="G60" s="87" t="s">
        <v>53</v>
      </c>
      <c r="H60" s="87" t="s">
        <v>53</v>
      </c>
      <c r="I60" s="87" t="s">
        <v>53</v>
      </c>
      <c r="J60" s="87" t="s">
        <v>53</v>
      </c>
      <c r="K60" s="87" t="s">
        <v>596</v>
      </c>
    </row>
    <row r="61" spans="1:11" ht="14.4" hidden="1" x14ac:dyDescent="0.25">
      <c r="A61">
        <v>1237</v>
      </c>
      <c r="B61" s="87" t="s">
        <v>381</v>
      </c>
      <c r="C61" s="87" t="s">
        <v>63</v>
      </c>
      <c r="D61" s="87" t="s">
        <v>724</v>
      </c>
      <c r="E61" s="87" t="s">
        <v>373</v>
      </c>
      <c r="F61" s="87" t="s">
        <v>372</v>
      </c>
      <c r="G61" s="87" t="s">
        <v>53</v>
      </c>
      <c r="H61" s="87" t="s">
        <v>53</v>
      </c>
      <c r="I61" s="87" t="s">
        <v>53</v>
      </c>
      <c r="J61" s="87" t="s">
        <v>53</v>
      </c>
      <c r="K61" s="87" t="s">
        <v>596</v>
      </c>
    </row>
    <row r="62" spans="1:11" ht="14.4" hidden="1" x14ac:dyDescent="0.25">
      <c r="A62">
        <v>1238</v>
      </c>
      <c r="B62" s="87" t="s">
        <v>725</v>
      </c>
      <c r="C62" s="87"/>
      <c r="D62" s="87" t="s">
        <v>726</v>
      </c>
      <c r="E62" s="87" t="s">
        <v>373</v>
      </c>
      <c r="F62" s="87" t="s">
        <v>372</v>
      </c>
      <c r="G62" s="87" t="s">
        <v>53</v>
      </c>
      <c r="H62" s="87" t="s">
        <v>53</v>
      </c>
      <c r="I62" s="87" t="s">
        <v>53</v>
      </c>
      <c r="J62" s="87" t="s">
        <v>53</v>
      </c>
      <c r="K62" s="87" t="s">
        <v>596</v>
      </c>
    </row>
    <row r="63" spans="1:11" ht="14.4" hidden="1" x14ac:dyDescent="0.25">
      <c r="A63">
        <v>1239</v>
      </c>
      <c r="B63" s="87" t="s">
        <v>727</v>
      </c>
      <c r="C63" s="87"/>
      <c r="D63" s="87" t="s">
        <v>728</v>
      </c>
      <c r="E63" s="87" t="s">
        <v>373</v>
      </c>
      <c r="F63" s="87" t="s">
        <v>372</v>
      </c>
      <c r="G63" s="87" t="s">
        <v>53</v>
      </c>
      <c r="H63" s="87" t="s">
        <v>53</v>
      </c>
      <c r="I63" s="87" t="s">
        <v>53</v>
      </c>
      <c r="J63" s="87" t="s">
        <v>53</v>
      </c>
      <c r="K63" s="87" t="s">
        <v>596</v>
      </c>
    </row>
    <row r="64" spans="1:11" ht="14.4" hidden="1" x14ac:dyDescent="0.25">
      <c r="A64">
        <v>1240</v>
      </c>
      <c r="B64" s="87" t="s">
        <v>729</v>
      </c>
      <c r="C64" s="87"/>
      <c r="D64" s="87" t="s">
        <v>730</v>
      </c>
      <c r="E64" s="87" t="s">
        <v>373</v>
      </c>
      <c r="F64" s="87" t="s">
        <v>372</v>
      </c>
      <c r="G64" s="87" t="s">
        <v>53</v>
      </c>
      <c r="H64" s="87" t="s">
        <v>53</v>
      </c>
      <c r="I64" s="87" t="s">
        <v>53</v>
      </c>
      <c r="J64" s="87" t="s">
        <v>53</v>
      </c>
      <c r="K64" s="87" t="s">
        <v>596</v>
      </c>
    </row>
    <row r="65" spans="1:11" ht="14.4" hidden="1" x14ac:dyDescent="0.25">
      <c r="A65">
        <v>1241</v>
      </c>
      <c r="B65" s="87" t="s">
        <v>731</v>
      </c>
      <c r="C65" s="87"/>
      <c r="D65" s="87" t="s">
        <v>84</v>
      </c>
      <c r="E65" s="87" t="s">
        <v>373</v>
      </c>
      <c r="F65" s="87" t="s">
        <v>372</v>
      </c>
      <c r="G65" s="87" t="s">
        <v>53</v>
      </c>
      <c r="H65" s="87" t="s">
        <v>53</v>
      </c>
      <c r="I65" s="87" t="s">
        <v>53</v>
      </c>
      <c r="J65" s="87" t="s">
        <v>53</v>
      </c>
      <c r="K65" s="87" t="s">
        <v>596</v>
      </c>
    </row>
    <row r="66" spans="1:11" ht="14.4" hidden="1" x14ac:dyDescent="0.25">
      <c r="A66">
        <v>1242</v>
      </c>
      <c r="B66" s="87" t="s">
        <v>732</v>
      </c>
      <c r="C66" s="87"/>
      <c r="D66" s="87" t="s">
        <v>733</v>
      </c>
      <c r="E66" s="87" t="s">
        <v>373</v>
      </c>
      <c r="F66" s="87" t="s">
        <v>372</v>
      </c>
      <c r="G66" s="87" t="s">
        <v>53</v>
      </c>
      <c r="H66" s="87" t="s">
        <v>53</v>
      </c>
      <c r="I66" s="87" t="s">
        <v>53</v>
      </c>
      <c r="J66" s="87" t="s">
        <v>53</v>
      </c>
      <c r="K66" s="87" t="s">
        <v>596</v>
      </c>
    </row>
    <row r="67" spans="1:11" ht="14.4" hidden="1" x14ac:dyDescent="0.25">
      <c r="A67">
        <v>1243</v>
      </c>
      <c r="B67" s="87" t="s">
        <v>448</v>
      </c>
      <c r="C67" s="87"/>
      <c r="D67" s="87" t="s">
        <v>734</v>
      </c>
      <c r="E67" s="87" t="s">
        <v>373</v>
      </c>
      <c r="F67" s="87" t="s">
        <v>372</v>
      </c>
      <c r="G67" s="87" t="s">
        <v>53</v>
      </c>
      <c r="H67" s="87" t="s">
        <v>53</v>
      </c>
      <c r="I67" s="87" t="s">
        <v>53</v>
      </c>
      <c r="J67" s="87" t="s">
        <v>53</v>
      </c>
      <c r="K67" s="87" t="s">
        <v>596</v>
      </c>
    </row>
    <row r="68" spans="1:11" ht="14.4" hidden="1" x14ac:dyDescent="0.25">
      <c r="A68">
        <v>1244</v>
      </c>
      <c r="B68" s="87" t="s">
        <v>544</v>
      </c>
      <c r="C68" s="87" t="s">
        <v>62</v>
      </c>
      <c r="D68" s="87" t="s">
        <v>735</v>
      </c>
      <c r="E68" s="87" t="s">
        <v>373</v>
      </c>
      <c r="F68" s="87" t="s">
        <v>372</v>
      </c>
      <c r="G68" s="87" t="s">
        <v>53</v>
      </c>
      <c r="H68" s="87" t="s">
        <v>53</v>
      </c>
      <c r="I68" s="87" t="s">
        <v>53</v>
      </c>
      <c r="J68" s="87" t="s">
        <v>53</v>
      </c>
      <c r="K68" s="87" t="s">
        <v>596</v>
      </c>
    </row>
    <row r="69" spans="1:11" ht="14.4" hidden="1" x14ac:dyDescent="0.25">
      <c r="A69">
        <v>1250</v>
      </c>
      <c r="B69" s="87" t="s">
        <v>736</v>
      </c>
      <c r="C69" s="87"/>
      <c r="D69" s="87" t="s">
        <v>737</v>
      </c>
      <c r="E69" s="87" t="s">
        <v>373</v>
      </c>
      <c r="F69" s="87" t="s">
        <v>372</v>
      </c>
      <c r="G69" s="87" t="s">
        <v>53</v>
      </c>
      <c r="H69" s="87" t="s">
        <v>53</v>
      </c>
      <c r="I69" s="87" t="s">
        <v>53</v>
      </c>
      <c r="J69" s="87" t="s">
        <v>53</v>
      </c>
      <c r="K69" s="87" t="s">
        <v>596</v>
      </c>
    </row>
    <row r="70" spans="1:11" ht="14.4" hidden="1" x14ac:dyDescent="0.25">
      <c r="A70">
        <v>197</v>
      </c>
      <c r="B70" s="87" t="s">
        <v>302</v>
      </c>
      <c r="C70" s="87" t="s">
        <v>301</v>
      </c>
      <c r="D70" s="87" t="s">
        <v>234</v>
      </c>
      <c r="E70" s="87" t="s">
        <v>350</v>
      </c>
      <c r="F70" s="87" t="s">
        <v>349</v>
      </c>
      <c r="G70" s="87" t="s">
        <v>53</v>
      </c>
      <c r="H70" s="87" t="s">
        <v>596</v>
      </c>
      <c r="I70" s="87" t="s">
        <v>53</v>
      </c>
      <c r="J70" s="87" t="s">
        <v>53</v>
      </c>
      <c r="K70" s="87" t="s">
        <v>596</v>
      </c>
    </row>
    <row r="71" spans="1:11" ht="14.4" hidden="1" x14ac:dyDescent="0.25">
      <c r="A71">
        <v>203</v>
      </c>
      <c r="B71" s="87" t="s">
        <v>358</v>
      </c>
      <c r="C71" s="87"/>
      <c r="D71" s="87" t="s">
        <v>60</v>
      </c>
      <c r="E71" s="87" t="s">
        <v>350</v>
      </c>
      <c r="F71" s="87" t="s">
        <v>349</v>
      </c>
      <c r="G71" s="87" t="s">
        <v>596</v>
      </c>
      <c r="H71" s="87" t="s">
        <v>596</v>
      </c>
      <c r="I71" s="87" t="s">
        <v>53</v>
      </c>
      <c r="J71" s="87" t="s">
        <v>53</v>
      </c>
      <c r="K71" s="87" t="s">
        <v>596</v>
      </c>
    </row>
    <row r="72" spans="1:11" ht="14.4" hidden="1" x14ac:dyDescent="0.25">
      <c r="A72">
        <v>209</v>
      </c>
      <c r="B72" s="87" t="s">
        <v>371</v>
      </c>
      <c r="C72" s="87"/>
      <c r="D72" s="87" t="s">
        <v>93</v>
      </c>
      <c r="E72" s="87" t="s">
        <v>350</v>
      </c>
      <c r="F72" s="87" t="s">
        <v>349</v>
      </c>
      <c r="G72" s="87" t="s">
        <v>53</v>
      </c>
      <c r="H72" s="87" t="s">
        <v>53</v>
      </c>
      <c r="I72" s="87" t="s">
        <v>53</v>
      </c>
      <c r="J72" s="87" t="s">
        <v>53</v>
      </c>
      <c r="K72" s="87" t="s">
        <v>596</v>
      </c>
    </row>
    <row r="73" spans="1:11" ht="14.4" hidden="1" x14ac:dyDescent="0.25">
      <c r="A73">
        <v>210</v>
      </c>
      <c r="B73" s="87" t="s">
        <v>370</v>
      </c>
      <c r="C73" s="87"/>
      <c r="D73" s="87" t="s">
        <v>369</v>
      </c>
      <c r="E73" s="87" t="s">
        <v>350</v>
      </c>
      <c r="F73" s="87" t="s">
        <v>349</v>
      </c>
      <c r="G73" s="87" t="s">
        <v>53</v>
      </c>
      <c r="H73" s="87" t="s">
        <v>53</v>
      </c>
      <c r="I73" s="87" t="s">
        <v>596</v>
      </c>
      <c r="J73" s="87" t="s">
        <v>53</v>
      </c>
      <c r="K73" s="87" t="s">
        <v>53</v>
      </c>
    </row>
    <row r="74" spans="1:11" ht="14.4" hidden="1" x14ac:dyDescent="0.25">
      <c r="A74">
        <v>213</v>
      </c>
      <c r="B74" s="87" t="s">
        <v>368</v>
      </c>
      <c r="C74" s="87" t="s">
        <v>199</v>
      </c>
      <c r="D74" s="87" t="s">
        <v>147</v>
      </c>
      <c r="E74" s="87" t="s">
        <v>350</v>
      </c>
      <c r="F74" s="87" t="s">
        <v>349</v>
      </c>
      <c r="G74" s="87" t="s">
        <v>53</v>
      </c>
      <c r="H74" s="87" t="s">
        <v>596</v>
      </c>
      <c r="I74" s="87" t="s">
        <v>53</v>
      </c>
      <c r="J74" s="87" t="s">
        <v>53</v>
      </c>
      <c r="K74" s="87" t="s">
        <v>596</v>
      </c>
    </row>
    <row r="75" spans="1:11" ht="14.4" hidden="1" x14ac:dyDescent="0.25">
      <c r="A75">
        <v>216</v>
      </c>
      <c r="B75" s="87" t="s">
        <v>367</v>
      </c>
      <c r="C75" s="87"/>
      <c r="D75" s="87" t="s">
        <v>366</v>
      </c>
      <c r="E75" s="87" t="s">
        <v>350</v>
      </c>
      <c r="F75" s="87" t="s">
        <v>349</v>
      </c>
      <c r="G75" s="87" t="s">
        <v>53</v>
      </c>
      <c r="H75" s="87" t="s">
        <v>53</v>
      </c>
      <c r="I75" s="87" t="s">
        <v>53</v>
      </c>
      <c r="J75" s="87" t="s">
        <v>53</v>
      </c>
      <c r="K75" s="87" t="s">
        <v>596</v>
      </c>
    </row>
    <row r="76" spans="1:11" ht="14.4" hidden="1" x14ac:dyDescent="0.25">
      <c r="A76">
        <v>219</v>
      </c>
      <c r="B76" s="87" t="s">
        <v>365</v>
      </c>
      <c r="C76" s="87"/>
      <c r="D76" s="87" t="s">
        <v>364</v>
      </c>
      <c r="E76" s="87" t="s">
        <v>350</v>
      </c>
      <c r="F76" s="87" t="s">
        <v>349</v>
      </c>
      <c r="G76" s="87" t="s">
        <v>53</v>
      </c>
      <c r="H76" s="87" t="s">
        <v>53</v>
      </c>
      <c r="I76" s="87" t="s">
        <v>53</v>
      </c>
      <c r="J76" s="87" t="s">
        <v>53</v>
      </c>
      <c r="K76" s="87" t="s">
        <v>596</v>
      </c>
    </row>
    <row r="77" spans="1:11" ht="14.4" hidden="1" x14ac:dyDescent="0.25">
      <c r="A77">
        <v>235</v>
      </c>
      <c r="B77" s="87" t="s">
        <v>363</v>
      </c>
      <c r="C77" s="87"/>
      <c r="D77" s="87" t="s">
        <v>166</v>
      </c>
      <c r="E77" s="87" t="s">
        <v>350</v>
      </c>
      <c r="F77" s="87" t="s">
        <v>349</v>
      </c>
      <c r="G77" s="87" t="s">
        <v>53</v>
      </c>
      <c r="H77" s="87" t="s">
        <v>53</v>
      </c>
      <c r="I77" s="87" t="s">
        <v>53</v>
      </c>
      <c r="J77" s="87" t="s">
        <v>596</v>
      </c>
      <c r="K77" s="87" t="s">
        <v>596</v>
      </c>
    </row>
    <row r="78" spans="1:11" ht="14.4" hidden="1" x14ac:dyDescent="0.25">
      <c r="A78">
        <v>541</v>
      </c>
      <c r="B78" s="87" t="s">
        <v>362</v>
      </c>
      <c r="C78" s="87"/>
      <c r="D78" s="87" t="s">
        <v>361</v>
      </c>
      <c r="E78" s="87" t="s">
        <v>350</v>
      </c>
      <c r="F78" s="87" t="s">
        <v>349</v>
      </c>
      <c r="G78" s="87" t="s">
        <v>53</v>
      </c>
      <c r="H78" s="87" t="s">
        <v>53</v>
      </c>
      <c r="I78" s="87" t="s">
        <v>53</v>
      </c>
      <c r="J78" s="87" t="s">
        <v>53</v>
      </c>
      <c r="K78" s="87" t="s">
        <v>596</v>
      </c>
    </row>
    <row r="79" spans="1:11" ht="14.4" hidden="1" x14ac:dyDescent="0.25">
      <c r="A79">
        <v>542</v>
      </c>
      <c r="B79" s="87" t="s">
        <v>360</v>
      </c>
      <c r="C79" s="87"/>
      <c r="D79" s="87" t="s">
        <v>316</v>
      </c>
      <c r="E79" s="87" t="s">
        <v>350</v>
      </c>
      <c r="F79" s="87" t="s">
        <v>349</v>
      </c>
      <c r="G79" s="87" t="s">
        <v>53</v>
      </c>
      <c r="H79" s="87" t="s">
        <v>53</v>
      </c>
      <c r="I79" s="87" t="s">
        <v>53</v>
      </c>
      <c r="J79" s="87" t="s">
        <v>53</v>
      </c>
      <c r="K79" s="87" t="s">
        <v>596</v>
      </c>
    </row>
    <row r="80" spans="1:11" ht="14.4" hidden="1" x14ac:dyDescent="0.25">
      <c r="A80">
        <v>594</v>
      </c>
      <c r="B80" s="87" t="s">
        <v>356</v>
      </c>
      <c r="C80" s="87" t="s">
        <v>74</v>
      </c>
      <c r="D80" s="87" t="s">
        <v>359</v>
      </c>
      <c r="E80" s="87" t="s">
        <v>350</v>
      </c>
      <c r="F80" s="87" t="s">
        <v>349</v>
      </c>
      <c r="G80" s="87" t="s">
        <v>53</v>
      </c>
      <c r="H80" s="87" t="s">
        <v>53</v>
      </c>
      <c r="I80" s="87" t="s">
        <v>53</v>
      </c>
      <c r="J80" s="87" t="s">
        <v>53</v>
      </c>
      <c r="K80" s="87" t="s">
        <v>596</v>
      </c>
    </row>
    <row r="81" spans="1:11" ht="14.4" hidden="1" x14ac:dyDescent="0.25">
      <c r="A81">
        <v>595</v>
      </c>
      <c r="B81" s="87" t="s">
        <v>358</v>
      </c>
      <c r="C81" s="87"/>
      <c r="D81" s="87" t="s">
        <v>357</v>
      </c>
      <c r="E81" s="87" t="s">
        <v>350</v>
      </c>
      <c r="F81" s="87" t="s">
        <v>349</v>
      </c>
      <c r="G81" s="87" t="s">
        <v>53</v>
      </c>
      <c r="H81" s="87" t="s">
        <v>53</v>
      </c>
      <c r="I81" s="87" t="s">
        <v>53</v>
      </c>
      <c r="J81" s="87" t="s">
        <v>53</v>
      </c>
      <c r="K81" s="87" t="s">
        <v>596</v>
      </c>
    </row>
    <row r="82" spans="1:11" ht="14.4" hidden="1" x14ac:dyDescent="0.25">
      <c r="A82">
        <v>597</v>
      </c>
      <c r="B82" s="87" t="s">
        <v>356</v>
      </c>
      <c r="C82" s="87" t="s">
        <v>74</v>
      </c>
      <c r="D82" s="87" t="s">
        <v>355</v>
      </c>
      <c r="E82" s="87" t="s">
        <v>350</v>
      </c>
      <c r="F82" s="87" t="s">
        <v>349</v>
      </c>
      <c r="G82" s="87" t="s">
        <v>53</v>
      </c>
      <c r="H82" s="87" t="s">
        <v>53</v>
      </c>
      <c r="I82" s="87" t="s">
        <v>53</v>
      </c>
      <c r="J82" s="87" t="s">
        <v>53</v>
      </c>
      <c r="K82" s="87" t="s">
        <v>596</v>
      </c>
    </row>
    <row r="83" spans="1:11" ht="14.4" hidden="1" x14ac:dyDescent="0.25">
      <c r="A83">
        <v>598</v>
      </c>
      <c r="B83" s="87" t="s">
        <v>354</v>
      </c>
      <c r="C83" s="87"/>
      <c r="D83" s="87" t="s">
        <v>353</v>
      </c>
      <c r="E83" s="87" t="s">
        <v>350</v>
      </c>
      <c r="F83" s="87" t="s">
        <v>349</v>
      </c>
      <c r="G83" s="87" t="s">
        <v>53</v>
      </c>
      <c r="H83" s="87" t="s">
        <v>53</v>
      </c>
      <c r="I83" s="87" t="s">
        <v>53</v>
      </c>
      <c r="J83" s="87" t="s">
        <v>53</v>
      </c>
      <c r="K83" s="87" t="s">
        <v>596</v>
      </c>
    </row>
    <row r="84" spans="1:11" ht="14.4" hidden="1" x14ac:dyDescent="0.25">
      <c r="A84">
        <v>602</v>
      </c>
      <c r="B84" s="87" t="s">
        <v>352</v>
      </c>
      <c r="C84" s="87"/>
      <c r="D84" s="87" t="s">
        <v>351</v>
      </c>
      <c r="E84" s="87" t="s">
        <v>350</v>
      </c>
      <c r="F84" s="87" t="s">
        <v>349</v>
      </c>
      <c r="G84" s="87" t="s">
        <v>53</v>
      </c>
      <c r="H84" s="87" t="s">
        <v>53</v>
      </c>
      <c r="I84" s="87" t="s">
        <v>53</v>
      </c>
      <c r="J84" s="87" t="s">
        <v>53</v>
      </c>
      <c r="K84" s="87" t="s">
        <v>596</v>
      </c>
    </row>
    <row r="85" spans="1:11" ht="14.4" hidden="1" x14ac:dyDescent="0.25">
      <c r="A85">
        <v>819</v>
      </c>
      <c r="B85" s="87" t="s">
        <v>293</v>
      </c>
      <c r="C85" s="87"/>
      <c r="D85" s="87" t="s">
        <v>65</v>
      </c>
      <c r="E85" s="87" t="s">
        <v>337</v>
      </c>
      <c r="F85" s="87" t="s">
        <v>336</v>
      </c>
      <c r="G85" s="87" t="s">
        <v>596</v>
      </c>
      <c r="H85" s="87" t="s">
        <v>596</v>
      </c>
      <c r="I85" s="87" t="s">
        <v>596</v>
      </c>
      <c r="J85" s="87" t="s">
        <v>596</v>
      </c>
      <c r="K85" s="87" t="s">
        <v>596</v>
      </c>
    </row>
    <row r="86" spans="1:11" ht="14.4" hidden="1" x14ac:dyDescent="0.25">
      <c r="A86">
        <v>850</v>
      </c>
      <c r="B86" s="87" t="s">
        <v>348</v>
      </c>
      <c r="C86" s="87"/>
      <c r="D86" s="87" t="s">
        <v>347</v>
      </c>
      <c r="E86" s="87" t="s">
        <v>337</v>
      </c>
      <c r="F86" s="87" t="s">
        <v>336</v>
      </c>
      <c r="G86" s="87" t="s">
        <v>53</v>
      </c>
      <c r="H86" s="87" t="s">
        <v>53</v>
      </c>
      <c r="I86" s="87" t="s">
        <v>53</v>
      </c>
      <c r="J86" s="87" t="s">
        <v>596</v>
      </c>
      <c r="K86" s="87" t="s">
        <v>596</v>
      </c>
    </row>
    <row r="87" spans="1:11" ht="14.4" hidden="1" x14ac:dyDescent="0.25">
      <c r="A87">
        <v>909</v>
      </c>
      <c r="B87" s="87" t="s">
        <v>346</v>
      </c>
      <c r="C87" s="87"/>
      <c r="D87" s="87" t="s">
        <v>234</v>
      </c>
      <c r="E87" s="87" t="s">
        <v>337</v>
      </c>
      <c r="F87" s="87" t="s">
        <v>336</v>
      </c>
      <c r="G87" s="87" t="s">
        <v>596</v>
      </c>
      <c r="H87" s="87" t="s">
        <v>596</v>
      </c>
      <c r="I87" s="87" t="s">
        <v>53</v>
      </c>
      <c r="J87" s="87" t="s">
        <v>53</v>
      </c>
      <c r="K87" s="87" t="s">
        <v>596</v>
      </c>
    </row>
    <row r="88" spans="1:11" ht="14.4" hidden="1" x14ac:dyDescent="0.25">
      <c r="A88">
        <v>938</v>
      </c>
      <c r="B88" s="87" t="s">
        <v>345</v>
      </c>
      <c r="C88" s="87" t="s">
        <v>63</v>
      </c>
      <c r="D88" s="87" t="s">
        <v>344</v>
      </c>
      <c r="E88" s="87" t="s">
        <v>337</v>
      </c>
      <c r="F88" s="87" t="s">
        <v>336</v>
      </c>
      <c r="G88" s="87" t="s">
        <v>53</v>
      </c>
      <c r="H88" s="87" t="s">
        <v>53</v>
      </c>
      <c r="I88" s="87" t="s">
        <v>53</v>
      </c>
      <c r="J88" s="87" t="s">
        <v>53</v>
      </c>
      <c r="K88" s="87" t="s">
        <v>596</v>
      </c>
    </row>
    <row r="89" spans="1:11" ht="14.4" hidden="1" x14ac:dyDescent="0.25">
      <c r="A89">
        <v>939</v>
      </c>
      <c r="B89" s="87" t="s">
        <v>343</v>
      </c>
      <c r="C89" s="87" t="s">
        <v>62</v>
      </c>
      <c r="D89" s="87" t="s">
        <v>342</v>
      </c>
      <c r="E89" s="87" t="s">
        <v>337</v>
      </c>
      <c r="F89" s="87" t="s">
        <v>336</v>
      </c>
      <c r="G89" s="87" t="s">
        <v>53</v>
      </c>
      <c r="H89" s="87" t="s">
        <v>53</v>
      </c>
      <c r="I89" s="87" t="s">
        <v>53</v>
      </c>
      <c r="J89" s="87" t="s">
        <v>53</v>
      </c>
      <c r="K89" s="87" t="s">
        <v>596</v>
      </c>
    </row>
    <row r="90" spans="1:11" ht="14.4" hidden="1" x14ac:dyDescent="0.25">
      <c r="A90">
        <v>941</v>
      </c>
      <c r="B90" s="87" t="s">
        <v>341</v>
      </c>
      <c r="C90" s="87" t="s">
        <v>63</v>
      </c>
      <c r="D90" s="87" t="s">
        <v>340</v>
      </c>
      <c r="E90" s="87" t="s">
        <v>337</v>
      </c>
      <c r="F90" s="87" t="s">
        <v>336</v>
      </c>
      <c r="G90" s="87" t="s">
        <v>53</v>
      </c>
      <c r="H90" s="87" t="s">
        <v>53</v>
      </c>
      <c r="I90" s="87" t="s">
        <v>53</v>
      </c>
      <c r="J90" s="87" t="s">
        <v>53</v>
      </c>
      <c r="K90" s="87" t="s">
        <v>596</v>
      </c>
    </row>
    <row r="91" spans="1:11" ht="14.4" hidden="1" x14ac:dyDescent="0.25">
      <c r="A91">
        <v>944</v>
      </c>
      <c r="B91" s="87" t="s">
        <v>339</v>
      </c>
      <c r="C91" s="87"/>
      <c r="D91" s="87" t="s">
        <v>84</v>
      </c>
      <c r="E91" s="87" t="s">
        <v>337</v>
      </c>
      <c r="F91" s="87" t="s">
        <v>336</v>
      </c>
      <c r="G91" s="87" t="s">
        <v>596</v>
      </c>
      <c r="H91" s="87" t="s">
        <v>596</v>
      </c>
      <c r="I91" s="87" t="s">
        <v>53</v>
      </c>
      <c r="J91" s="87" t="s">
        <v>53</v>
      </c>
      <c r="K91" s="87" t="s">
        <v>596</v>
      </c>
    </row>
    <row r="92" spans="1:11" ht="14.4" hidden="1" x14ac:dyDescent="0.25">
      <c r="A92">
        <v>959</v>
      </c>
      <c r="B92" s="87" t="s">
        <v>338</v>
      </c>
      <c r="C92" s="87"/>
      <c r="D92" s="87" t="s">
        <v>65</v>
      </c>
      <c r="E92" s="87" t="s">
        <v>337</v>
      </c>
      <c r="F92" s="87" t="s">
        <v>336</v>
      </c>
      <c r="G92" s="87" t="s">
        <v>53</v>
      </c>
      <c r="H92" s="87" t="s">
        <v>53</v>
      </c>
      <c r="I92" s="87" t="s">
        <v>596</v>
      </c>
      <c r="J92" s="87" t="s">
        <v>596</v>
      </c>
      <c r="K92" s="87" t="s">
        <v>596</v>
      </c>
    </row>
    <row r="93" spans="1:11" ht="14.4" hidden="1" x14ac:dyDescent="0.25">
      <c r="A93">
        <v>1138</v>
      </c>
      <c r="B93" s="87" t="s">
        <v>485</v>
      </c>
      <c r="C93" s="87"/>
      <c r="D93" s="87" t="s">
        <v>486</v>
      </c>
      <c r="E93" s="87" t="s">
        <v>337</v>
      </c>
      <c r="F93" s="87" t="s">
        <v>336</v>
      </c>
      <c r="G93" s="87" t="s">
        <v>53</v>
      </c>
      <c r="H93" s="87" t="s">
        <v>53</v>
      </c>
      <c r="I93" s="87" t="s">
        <v>53</v>
      </c>
      <c r="J93" s="87" t="s">
        <v>596</v>
      </c>
      <c r="K93" s="87" t="s">
        <v>596</v>
      </c>
    </row>
    <row r="94" spans="1:11" ht="14.4" hidden="1" x14ac:dyDescent="0.25">
      <c r="A94">
        <v>1139</v>
      </c>
      <c r="B94" s="87" t="s">
        <v>487</v>
      </c>
      <c r="C94" s="87"/>
      <c r="D94" s="87" t="s">
        <v>211</v>
      </c>
      <c r="E94" s="87" t="s">
        <v>337</v>
      </c>
      <c r="F94" s="87" t="s">
        <v>336</v>
      </c>
      <c r="G94" s="87" t="s">
        <v>53</v>
      </c>
      <c r="H94" s="87" t="s">
        <v>53</v>
      </c>
      <c r="I94" s="87" t="s">
        <v>53</v>
      </c>
      <c r="J94" s="87" t="s">
        <v>53</v>
      </c>
      <c r="K94" s="87" t="s">
        <v>596</v>
      </c>
    </row>
    <row r="95" spans="1:11" ht="14.4" hidden="1" x14ac:dyDescent="0.25">
      <c r="A95">
        <v>1140</v>
      </c>
      <c r="B95" s="87" t="s">
        <v>488</v>
      </c>
      <c r="C95" s="87"/>
      <c r="D95" s="87" t="s">
        <v>66</v>
      </c>
      <c r="E95" s="87" t="s">
        <v>337</v>
      </c>
      <c r="F95" s="87" t="s">
        <v>336</v>
      </c>
      <c r="G95" s="87" t="s">
        <v>53</v>
      </c>
      <c r="H95" s="87" t="s">
        <v>53</v>
      </c>
      <c r="I95" s="87" t="s">
        <v>53</v>
      </c>
      <c r="J95" s="87" t="s">
        <v>53</v>
      </c>
      <c r="K95" s="87" t="s">
        <v>596</v>
      </c>
    </row>
    <row r="96" spans="1:11" ht="14.4" hidden="1" x14ac:dyDescent="0.25">
      <c r="A96">
        <v>1141</v>
      </c>
      <c r="B96" s="87" t="s">
        <v>489</v>
      </c>
      <c r="C96" s="87" t="s">
        <v>63</v>
      </c>
      <c r="D96" s="87" t="s">
        <v>347</v>
      </c>
      <c r="E96" s="87" t="s">
        <v>337</v>
      </c>
      <c r="F96" s="87" t="s">
        <v>336</v>
      </c>
      <c r="G96" s="87" t="s">
        <v>53</v>
      </c>
      <c r="H96" s="87" t="s">
        <v>53</v>
      </c>
      <c r="I96" s="87" t="s">
        <v>53</v>
      </c>
      <c r="J96" s="87" t="s">
        <v>53</v>
      </c>
      <c r="K96" s="87" t="s">
        <v>596</v>
      </c>
    </row>
    <row r="97" spans="1:11" ht="14.4" hidden="1" x14ac:dyDescent="0.25">
      <c r="A97">
        <v>1142</v>
      </c>
      <c r="B97" s="87" t="s">
        <v>490</v>
      </c>
      <c r="C97" s="87"/>
      <c r="D97" s="87" t="s">
        <v>491</v>
      </c>
      <c r="E97" s="87" t="s">
        <v>337</v>
      </c>
      <c r="F97" s="87" t="s">
        <v>336</v>
      </c>
      <c r="G97" s="87" t="s">
        <v>53</v>
      </c>
      <c r="H97" s="87" t="s">
        <v>596</v>
      </c>
      <c r="I97" s="87" t="s">
        <v>53</v>
      </c>
      <c r="J97" s="87" t="s">
        <v>53</v>
      </c>
      <c r="K97" s="87" t="s">
        <v>596</v>
      </c>
    </row>
    <row r="98" spans="1:11" ht="14.4" hidden="1" x14ac:dyDescent="0.25">
      <c r="A98">
        <v>1143</v>
      </c>
      <c r="B98" s="87" t="s">
        <v>492</v>
      </c>
      <c r="C98" s="87"/>
      <c r="D98" s="87" t="s">
        <v>493</v>
      </c>
      <c r="E98" s="87" t="s">
        <v>337</v>
      </c>
      <c r="F98" s="87" t="s">
        <v>336</v>
      </c>
      <c r="G98" s="87" t="s">
        <v>53</v>
      </c>
      <c r="H98" s="87" t="s">
        <v>53</v>
      </c>
      <c r="I98" s="87" t="s">
        <v>53</v>
      </c>
      <c r="J98" s="87" t="s">
        <v>53</v>
      </c>
      <c r="K98" s="87" t="s">
        <v>596</v>
      </c>
    </row>
    <row r="99" spans="1:11" ht="14.4" hidden="1" x14ac:dyDescent="0.25">
      <c r="A99">
        <v>1193</v>
      </c>
      <c r="B99" s="87" t="s">
        <v>545</v>
      </c>
      <c r="C99" s="87"/>
      <c r="D99" s="87" t="s">
        <v>546</v>
      </c>
      <c r="E99" s="87" t="s">
        <v>337</v>
      </c>
      <c r="F99" s="87" t="s">
        <v>336</v>
      </c>
      <c r="G99" s="87" t="s">
        <v>53</v>
      </c>
      <c r="H99" s="87" t="s">
        <v>53</v>
      </c>
      <c r="I99" s="87" t="s">
        <v>53</v>
      </c>
      <c r="J99" s="87" t="s">
        <v>53</v>
      </c>
      <c r="K99" s="87" t="s">
        <v>596</v>
      </c>
    </row>
    <row r="100" spans="1:11" ht="14.4" hidden="1" x14ac:dyDescent="0.25">
      <c r="A100">
        <v>1194</v>
      </c>
      <c r="B100" s="87" t="s">
        <v>547</v>
      </c>
      <c r="C100" s="87"/>
      <c r="D100" s="87" t="s">
        <v>548</v>
      </c>
      <c r="E100" s="87" t="s">
        <v>337</v>
      </c>
      <c r="F100" s="87" t="s">
        <v>336</v>
      </c>
      <c r="G100" s="87" t="s">
        <v>53</v>
      </c>
      <c r="H100" s="87" t="s">
        <v>53</v>
      </c>
      <c r="I100" s="87" t="s">
        <v>53</v>
      </c>
      <c r="J100" s="87" t="s">
        <v>53</v>
      </c>
      <c r="K100" s="87" t="s">
        <v>596</v>
      </c>
    </row>
    <row r="101" spans="1:11" ht="14.4" hidden="1" x14ac:dyDescent="0.25">
      <c r="A101">
        <v>1195</v>
      </c>
      <c r="B101" s="87" t="s">
        <v>549</v>
      </c>
      <c r="C101" s="87"/>
      <c r="D101" s="87" t="s">
        <v>550</v>
      </c>
      <c r="E101" s="87" t="s">
        <v>337</v>
      </c>
      <c r="F101" s="87" t="s">
        <v>336</v>
      </c>
      <c r="G101" s="87" t="s">
        <v>53</v>
      </c>
      <c r="H101" s="87" t="s">
        <v>53</v>
      </c>
      <c r="I101" s="87" t="s">
        <v>53</v>
      </c>
      <c r="J101" s="87" t="s">
        <v>53</v>
      </c>
      <c r="K101" s="87" t="s">
        <v>596</v>
      </c>
    </row>
    <row r="102" spans="1:11" ht="14.4" hidden="1" x14ac:dyDescent="0.25">
      <c r="A102">
        <v>265</v>
      </c>
      <c r="B102" s="87" t="s">
        <v>327</v>
      </c>
      <c r="C102" s="87"/>
      <c r="D102" s="87" t="s">
        <v>335</v>
      </c>
      <c r="E102" s="87" t="s">
        <v>304</v>
      </c>
      <c r="F102" s="87" t="s">
        <v>303</v>
      </c>
      <c r="G102" s="87" t="s">
        <v>53</v>
      </c>
      <c r="H102" s="87" t="s">
        <v>596</v>
      </c>
      <c r="I102" s="87" t="s">
        <v>53</v>
      </c>
      <c r="J102" s="87" t="s">
        <v>53</v>
      </c>
      <c r="K102" s="87" t="s">
        <v>596</v>
      </c>
    </row>
    <row r="103" spans="1:11" ht="14.4" hidden="1" x14ac:dyDescent="0.25">
      <c r="A103">
        <v>624</v>
      </c>
      <c r="B103" s="87" t="s">
        <v>325</v>
      </c>
      <c r="C103" s="87"/>
      <c r="D103" s="87" t="s">
        <v>278</v>
      </c>
      <c r="E103" s="87" t="s">
        <v>304</v>
      </c>
      <c r="F103" s="87" t="s">
        <v>303</v>
      </c>
      <c r="G103" s="87" t="s">
        <v>53</v>
      </c>
      <c r="H103" s="87" t="s">
        <v>596</v>
      </c>
      <c r="I103" s="87" t="s">
        <v>596</v>
      </c>
      <c r="J103" s="87" t="s">
        <v>53</v>
      </c>
      <c r="K103" s="87" t="s">
        <v>596</v>
      </c>
    </row>
    <row r="104" spans="1:11" ht="14.4" hidden="1" x14ac:dyDescent="0.25">
      <c r="A104">
        <v>629</v>
      </c>
      <c r="B104" s="87" t="s">
        <v>334</v>
      </c>
      <c r="C104" s="87"/>
      <c r="D104" s="87" t="s">
        <v>333</v>
      </c>
      <c r="E104" s="87" t="s">
        <v>304</v>
      </c>
      <c r="F104" s="87" t="s">
        <v>303</v>
      </c>
      <c r="G104" s="87" t="s">
        <v>53</v>
      </c>
      <c r="H104" s="87" t="s">
        <v>53</v>
      </c>
      <c r="I104" s="87" t="s">
        <v>53</v>
      </c>
      <c r="J104" s="87" t="s">
        <v>596</v>
      </c>
      <c r="K104" s="87" t="s">
        <v>596</v>
      </c>
    </row>
    <row r="105" spans="1:11" ht="14.4" hidden="1" x14ac:dyDescent="0.25">
      <c r="A105">
        <v>680</v>
      </c>
      <c r="B105" s="87" t="s">
        <v>332</v>
      </c>
      <c r="C105" s="87" t="s">
        <v>63</v>
      </c>
      <c r="D105" s="87" t="s">
        <v>331</v>
      </c>
      <c r="E105" s="87" t="s">
        <v>304</v>
      </c>
      <c r="F105" s="87" t="s">
        <v>303</v>
      </c>
      <c r="G105" s="87" t="s">
        <v>53</v>
      </c>
      <c r="H105" s="87" t="s">
        <v>53</v>
      </c>
      <c r="I105" s="87" t="s">
        <v>53</v>
      </c>
      <c r="J105" s="87" t="s">
        <v>596</v>
      </c>
      <c r="K105" s="87" t="s">
        <v>53</v>
      </c>
    </row>
    <row r="106" spans="1:11" ht="14.4" hidden="1" x14ac:dyDescent="0.25">
      <c r="A106">
        <v>681</v>
      </c>
      <c r="B106" s="87" t="s">
        <v>308</v>
      </c>
      <c r="C106" s="87" t="s">
        <v>78</v>
      </c>
      <c r="D106" s="87" t="s">
        <v>330</v>
      </c>
      <c r="E106" s="87" t="s">
        <v>304</v>
      </c>
      <c r="F106" s="87" t="s">
        <v>303</v>
      </c>
      <c r="G106" s="87" t="s">
        <v>53</v>
      </c>
      <c r="H106" s="87" t="s">
        <v>53</v>
      </c>
      <c r="I106" s="87" t="s">
        <v>53</v>
      </c>
      <c r="J106" s="87" t="s">
        <v>53</v>
      </c>
      <c r="K106" s="87" t="s">
        <v>596</v>
      </c>
    </row>
    <row r="107" spans="1:11" ht="14.4" hidden="1" x14ac:dyDescent="0.25">
      <c r="A107">
        <v>729</v>
      </c>
      <c r="B107" s="87" t="s">
        <v>329</v>
      </c>
      <c r="C107" s="87" t="s">
        <v>199</v>
      </c>
      <c r="D107" s="87" t="s">
        <v>294</v>
      </c>
      <c r="E107" s="87" t="s">
        <v>304</v>
      </c>
      <c r="F107" s="87" t="s">
        <v>303</v>
      </c>
      <c r="G107" s="87" t="s">
        <v>53</v>
      </c>
      <c r="H107" s="87" t="s">
        <v>596</v>
      </c>
      <c r="I107" s="87" t="s">
        <v>53</v>
      </c>
      <c r="J107" s="87" t="s">
        <v>53</v>
      </c>
      <c r="K107" s="87" t="s">
        <v>596</v>
      </c>
    </row>
    <row r="108" spans="1:11" ht="14.4" hidden="1" x14ac:dyDescent="0.25">
      <c r="A108">
        <v>777</v>
      </c>
      <c r="B108" s="87" t="s">
        <v>327</v>
      </c>
      <c r="C108" s="87"/>
      <c r="D108" s="87" t="s">
        <v>259</v>
      </c>
      <c r="E108" s="87" t="s">
        <v>304</v>
      </c>
      <c r="F108" s="87" t="s">
        <v>303</v>
      </c>
      <c r="G108" s="87" t="s">
        <v>596</v>
      </c>
      <c r="H108" s="87" t="s">
        <v>596</v>
      </c>
      <c r="I108" s="87" t="s">
        <v>53</v>
      </c>
      <c r="J108" s="87" t="s">
        <v>53</v>
      </c>
      <c r="K108" s="87" t="s">
        <v>596</v>
      </c>
    </row>
    <row r="109" spans="1:11" ht="14.4" hidden="1" x14ac:dyDescent="0.25">
      <c r="A109">
        <v>837</v>
      </c>
      <c r="B109" s="87" t="s">
        <v>326</v>
      </c>
      <c r="C109" s="87"/>
      <c r="D109" s="87" t="s">
        <v>165</v>
      </c>
      <c r="E109" s="87" t="s">
        <v>304</v>
      </c>
      <c r="F109" s="87" t="s">
        <v>303</v>
      </c>
      <c r="G109" s="87" t="s">
        <v>53</v>
      </c>
      <c r="H109" s="87" t="s">
        <v>53</v>
      </c>
      <c r="I109" s="87" t="s">
        <v>53</v>
      </c>
      <c r="J109" s="87" t="s">
        <v>53</v>
      </c>
      <c r="K109" s="87" t="s">
        <v>596</v>
      </c>
    </row>
    <row r="110" spans="1:11" ht="14.4" hidden="1" x14ac:dyDescent="0.25">
      <c r="A110">
        <v>838</v>
      </c>
      <c r="B110" s="87" t="s">
        <v>325</v>
      </c>
      <c r="C110" s="87"/>
      <c r="D110" s="87" t="s">
        <v>324</v>
      </c>
      <c r="E110" s="87" t="s">
        <v>304</v>
      </c>
      <c r="F110" s="87" t="s">
        <v>303</v>
      </c>
      <c r="G110" s="87" t="s">
        <v>53</v>
      </c>
      <c r="H110" s="87" t="s">
        <v>53</v>
      </c>
      <c r="I110" s="87" t="s">
        <v>596</v>
      </c>
      <c r="J110" s="87" t="s">
        <v>53</v>
      </c>
      <c r="K110" s="87" t="s">
        <v>596</v>
      </c>
    </row>
    <row r="111" spans="1:11" ht="14.4" hidden="1" x14ac:dyDescent="0.25">
      <c r="A111">
        <v>841</v>
      </c>
      <c r="B111" s="87" t="s">
        <v>323</v>
      </c>
      <c r="C111" s="87"/>
      <c r="D111" s="87" t="s">
        <v>322</v>
      </c>
      <c r="E111" s="87" t="s">
        <v>304</v>
      </c>
      <c r="F111" s="87" t="s">
        <v>303</v>
      </c>
      <c r="G111" s="87" t="s">
        <v>53</v>
      </c>
      <c r="H111" s="87" t="s">
        <v>53</v>
      </c>
      <c r="I111" s="87" t="s">
        <v>596</v>
      </c>
      <c r="J111" s="87" t="s">
        <v>53</v>
      </c>
      <c r="K111" s="87" t="s">
        <v>596</v>
      </c>
    </row>
    <row r="112" spans="1:11" ht="14.4" hidden="1" x14ac:dyDescent="0.25">
      <c r="A112">
        <v>951</v>
      </c>
      <c r="B112" s="87" t="s">
        <v>398</v>
      </c>
      <c r="C112" s="87"/>
      <c r="D112" s="87" t="s">
        <v>397</v>
      </c>
      <c r="E112" s="87" t="s">
        <v>304</v>
      </c>
      <c r="F112" s="87" t="s">
        <v>303</v>
      </c>
      <c r="G112" s="87" t="s">
        <v>53</v>
      </c>
      <c r="H112" s="87" t="s">
        <v>53</v>
      </c>
      <c r="I112" s="87" t="s">
        <v>53</v>
      </c>
      <c r="J112" s="87" t="s">
        <v>53</v>
      </c>
      <c r="K112" s="87" t="s">
        <v>596</v>
      </c>
    </row>
    <row r="113" spans="1:11" ht="14.4" hidden="1" x14ac:dyDescent="0.25">
      <c r="A113">
        <v>980</v>
      </c>
      <c r="B113" s="87" t="s">
        <v>321</v>
      </c>
      <c r="C113" s="87"/>
      <c r="D113" s="87" t="s">
        <v>320</v>
      </c>
      <c r="E113" s="87" t="s">
        <v>304</v>
      </c>
      <c r="F113" s="87" t="s">
        <v>303</v>
      </c>
      <c r="G113" s="87" t="s">
        <v>53</v>
      </c>
      <c r="H113" s="87" t="s">
        <v>53</v>
      </c>
      <c r="I113" s="87" t="s">
        <v>53</v>
      </c>
      <c r="J113" s="87" t="s">
        <v>53</v>
      </c>
      <c r="K113" s="87" t="s">
        <v>596</v>
      </c>
    </row>
    <row r="114" spans="1:11" ht="14.4" hidden="1" x14ac:dyDescent="0.25">
      <c r="A114">
        <v>981</v>
      </c>
      <c r="B114" s="87" t="s">
        <v>319</v>
      </c>
      <c r="C114" s="87"/>
      <c r="D114" s="87" t="s">
        <v>318</v>
      </c>
      <c r="E114" s="87" t="s">
        <v>304</v>
      </c>
      <c r="F114" s="87" t="s">
        <v>303</v>
      </c>
      <c r="G114" s="87" t="s">
        <v>53</v>
      </c>
      <c r="H114" s="87" t="s">
        <v>53</v>
      </c>
      <c r="I114" s="87" t="s">
        <v>53</v>
      </c>
      <c r="J114" s="87" t="s">
        <v>53</v>
      </c>
      <c r="K114" s="87" t="s">
        <v>596</v>
      </c>
    </row>
    <row r="115" spans="1:11" ht="14.4" hidden="1" x14ac:dyDescent="0.25">
      <c r="A115">
        <v>982</v>
      </c>
      <c r="B115" s="87" t="s">
        <v>317</v>
      </c>
      <c r="C115" s="87"/>
      <c r="D115" s="87" t="s">
        <v>316</v>
      </c>
      <c r="E115" s="87" t="s">
        <v>304</v>
      </c>
      <c r="F115" s="87" t="s">
        <v>303</v>
      </c>
      <c r="G115" s="87" t="s">
        <v>53</v>
      </c>
      <c r="H115" s="87" t="s">
        <v>53</v>
      </c>
      <c r="I115" s="87" t="s">
        <v>53</v>
      </c>
      <c r="J115" s="87" t="s">
        <v>53</v>
      </c>
      <c r="K115" s="87" t="s">
        <v>596</v>
      </c>
    </row>
    <row r="116" spans="1:11" ht="14.4" hidden="1" x14ac:dyDescent="0.25">
      <c r="A116">
        <v>983</v>
      </c>
      <c r="B116" s="87" t="s">
        <v>315</v>
      </c>
      <c r="C116" s="87"/>
      <c r="D116" s="87" t="s">
        <v>73</v>
      </c>
      <c r="E116" s="87" t="s">
        <v>304</v>
      </c>
      <c r="F116" s="87" t="s">
        <v>303</v>
      </c>
      <c r="G116" s="87" t="s">
        <v>53</v>
      </c>
      <c r="H116" s="87" t="s">
        <v>53</v>
      </c>
      <c r="I116" s="87" t="s">
        <v>53</v>
      </c>
      <c r="J116" s="87" t="s">
        <v>53</v>
      </c>
      <c r="K116" s="87" t="s">
        <v>596</v>
      </c>
    </row>
    <row r="117" spans="1:11" ht="14.4" hidden="1" x14ac:dyDescent="0.25">
      <c r="A117">
        <v>984</v>
      </c>
      <c r="B117" s="87" t="s">
        <v>314</v>
      </c>
      <c r="C117" s="87"/>
      <c r="D117" s="87" t="s">
        <v>313</v>
      </c>
      <c r="E117" s="87" t="s">
        <v>304</v>
      </c>
      <c r="F117" s="87" t="s">
        <v>303</v>
      </c>
      <c r="G117" s="87" t="s">
        <v>53</v>
      </c>
      <c r="H117" s="87" t="s">
        <v>53</v>
      </c>
      <c r="I117" s="87" t="s">
        <v>53</v>
      </c>
      <c r="J117" s="87" t="s">
        <v>53</v>
      </c>
      <c r="K117" s="87" t="s">
        <v>596</v>
      </c>
    </row>
    <row r="118" spans="1:11" ht="14.4" hidden="1" x14ac:dyDescent="0.25">
      <c r="A118">
        <v>1055</v>
      </c>
      <c r="B118" s="87" t="s">
        <v>312</v>
      </c>
      <c r="C118" s="87" t="s">
        <v>199</v>
      </c>
      <c r="D118" s="87" t="s">
        <v>311</v>
      </c>
      <c r="E118" s="87" t="s">
        <v>304</v>
      </c>
      <c r="F118" s="87" t="s">
        <v>303</v>
      </c>
      <c r="G118" s="87" t="s">
        <v>53</v>
      </c>
      <c r="H118" s="87" t="s">
        <v>53</v>
      </c>
      <c r="I118" s="87" t="s">
        <v>53</v>
      </c>
      <c r="J118" s="87" t="s">
        <v>53</v>
      </c>
      <c r="K118" s="87" t="s">
        <v>596</v>
      </c>
    </row>
    <row r="119" spans="1:11" ht="14.4" hidden="1" x14ac:dyDescent="0.25">
      <c r="A119">
        <v>1056</v>
      </c>
      <c r="B119" s="87" t="s">
        <v>310</v>
      </c>
      <c r="C119" s="87"/>
      <c r="D119" s="87" t="s">
        <v>309</v>
      </c>
      <c r="E119" s="87" t="s">
        <v>304</v>
      </c>
      <c r="F119" s="87" t="s">
        <v>303</v>
      </c>
      <c r="G119" s="87" t="s">
        <v>53</v>
      </c>
      <c r="H119" s="87" t="s">
        <v>53</v>
      </c>
      <c r="I119" s="87" t="s">
        <v>53</v>
      </c>
      <c r="J119" s="87" t="s">
        <v>53</v>
      </c>
      <c r="K119" s="87" t="s">
        <v>596</v>
      </c>
    </row>
    <row r="120" spans="1:11" ht="14.4" hidden="1" x14ac:dyDescent="0.25">
      <c r="A120">
        <v>1059</v>
      </c>
      <c r="B120" s="87" t="s">
        <v>307</v>
      </c>
      <c r="C120" s="87"/>
      <c r="D120" s="87" t="s">
        <v>64</v>
      </c>
      <c r="E120" s="87" t="s">
        <v>304</v>
      </c>
      <c r="F120" s="87" t="s">
        <v>303</v>
      </c>
      <c r="G120" s="87" t="s">
        <v>53</v>
      </c>
      <c r="H120" s="87" t="s">
        <v>53</v>
      </c>
      <c r="I120" s="87" t="s">
        <v>53</v>
      </c>
      <c r="J120" s="87" t="s">
        <v>53</v>
      </c>
      <c r="K120" s="87" t="s">
        <v>596</v>
      </c>
    </row>
    <row r="121" spans="1:11" ht="14.4" hidden="1" x14ac:dyDescent="0.25">
      <c r="A121">
        <v>1060</v>
      </c>
      <c r="B121" s="87" t="s">
        <v>306</v>
      </c>
      <c r="C121" s="87" t="s">
        <v>301</v>
      </c>
      <c r="D121" s="87" t="s">
        <v>305</v>
      </c>
      <c r="E121" s="87" t="s">
        <v>304</v>
      </c>
      <c r="F121" s="87" t="s">
        <v>303</v>
      </c>
      <c r="G121" s="87" t="s">
        <v>53</v>
      </c>
      <c r="H121" s="87" t="s">
        <v>53</v>
      </c>
      <c r="I121" s="87" t="s">
        <v>53</v>
      </c>
      <c r="J121" s="87" t="s">
        <v>53</v>
      </c>
      <c r="K121" s="87" t="s">
        <v>596</v>
      </c>
    </row>
    <row r="122" spans="1:11" ht="14.4" hidden="1" x14ac:dyDescent="0.25">
      <c r="A122">
        <v>1114</v>
      </c>
      <c r="B122" s="87" t="s">
        <v>459</v>
      </c>
      <c r="C122" s="87"/>
      <c r="D122" s="87" t="s">
        <v>460</v>
      </c>
      <c r="E122" s="87" t="s">
        <v>304</v>
      </c>
      <c r="F122" s="87" t="s">
        <v>303</v>
      </c>
      <c r="G122" s="87" t="s">
        <v>53</v>
      </c>
      <c r="H122" s="87" t="s">
        <v>53</v>
      </c>
      <c r="I122" s="87" t="s">
        <v>53</v>
      </c>
      <c r="J122" s="87" t="s">
        <v>53</v>
      </c>
      <c r="K122" s="87" t="s">
        <v>596</v>
      </c>
    </row>
    <row r="123" spans="1:11" ht="14.4" hidden="1" x14ac:dyDescent="0.25">
      <c r="A123">
        <v>1115</v>
      </c>
      <c r="B123" s="87" t="s">
        <v>325</v>
      </c>
      <c r="C123" s="87"/>
      <c r="D123" s="87" t="s">
        <v>461</v>
      </c>
      <c r="E123" s="87" t="s">
        <v>304</v>
      </c>
      <c r="F123" s="87" t="s">
        <v>303</v>
      </c>
      <c r="G123" s="87" t="s">
        <v>53</v>
      </c>
      <c r="H123" s="87" t="s">
        <v>53</v>
      </c>
      <c r="I123" s="87" t="s">
        <v>53</v>
      </c>
      <c r="J123" s="87" t="s">
        <v>53</v>
      </c>
      <c r="K123" s="87" t="s">
        <v>596</v>
      </c>
    </row>
    <row r="124" spans="1:11" ht="14.4" hidden="1" x14ac:dyDescent="0.25">
      <c r="A124">
        <v>1117</v>
      </c>
      <c r="B124" s="87" t="s">
        <v>462</v>
      </c>
      <c r="C124" s="87"/>
      <c r="D124" s="87" t="s">
        <v>463</v>
      </c>
      <c r="E124" s="87" t="s">
        <v>304</v>
      </c>
      <c r="F124" s="87" t="s">
        <v>303</v>
      </c>
      <c r="G124" s="87" t="s">
        <v>53</v>
      </c>
      <c r="H124" s="87" t="s">
        <v>53</v>
      </c>
      <c r="I124" s="87" t="s">
        <v>53</v>
      </c>
      <c r="J124" s="87" t="s">
        <v>596</v>
      </c>
      <c r="K124" s="87" t="s">
        <v>596</v>
      </c>
    </row>
    <row r="125" spans="1:11" ht="14.4" hidden="1" x14ac:dyDescent="0.25">
      <c r="A125">
        <v>1118</v>
      </c>
      <c r="B125" s="87" t="s">
        <v>327</v>
      </c>
      <c r="C125" s="87"/>
      <c r="D125" s="87" t="s">
        <v>464</v>
      </c>
      <c r="E125" s="87" t="s">
        <v>304</v>
      </c>
      <c r="F125" s="87" t="s">
        <v>303</v>
      </c>
      <c r="G125" s="87" t="s">
        <v>53</v>
      </c>
      <c r="H125" s="87" t="s">
        <v>53</v>
      </c>
      <c r="I125" s="87" t="s">
        <v>53</v>
      </c>
      <c r="J125" s="87" t="s">
        <v>53</v>
      </c>
      <c r="K125" s="87" t="s">
        <v>596</v>
      </c>
    </row>
    <row r="126" spans="1:11" ht="14.4" hidden="1" x14ac:dyDescent="0.25">
      <c r="A126">
        <v>1119</v>
      </c>
      <c r="B126" s="87" t="s">
        <v>327</v>
      </c>
      <c r="C126" s="87"/>
      <c r="D126" s="87" t="s">
        <v>164</v>
      </c>
      <c r="E126" s="87" t="s">
        <v>304</v>
      </c>
      <c r="F126" s="87" t="s">
        <v>303</v>
      </c>
      <c r="G126" s="87" t="s">
        <v>53</v>
      </c>
      <c r="H126" s="87" t="s">
        <v>53</v>
      </c>
      <c r="I126" s="87" t="s">
        <v>53</v>
      </c>
      <c r="J126" s="87" t="s">
        <v>53</v>
      </c>
      <c r="K126" s="87" t="s">
        <v>596</v>
      </c>
    </row>
    <row r="127" spans="1:11" ht="14.4" hidden="1" x14ac:dyDescent="0.25">
      <c r="A127">
        <v>1148</v>
      </c>
      <c r="B127" s="87" t="s">
        <v>496</v>
      </c>
      <c r="C127" s="87"/>
      <c r="D127" s="87" t="s">
        <v>130</v>
      </c>
      <c r="E127" s="87" t="s">
        <v>304</v>
      </c>
      <c r="F127" s="87" t="s">
        <v>303</v>
      </c>
      <c r="G127" s="87" t="s">
        <v>53</v>
      </c>
      <c r="H127" s="87" t="s">
        <v>53</v>
      </c>
      <c r="I127" s="87" t="s">
        <v>53</v>
      </c>
      <c r="J127" s="87" t="s">
        <v>53</v>
      </c>
      <c r="K127" s="87" t="s">
        <v>596</v>
      </c>
    </row>
    <row r="128" spans="1:11" ht="14.4" hidden="1" x14ac:dyDescent="0.25">
      <c r="A128">
        <v>1149</v>
      </c>
      <c r="B128" s="87" t="s">
        <v>497</v>
      </c>
      <c r="C128" s="87" t="s">
        <v>62</v>
      </c>
      <c r="D128" s="87" t="s">
        <v>498</v>
      </c>
      <c r="E128" s="87" t="s">
        <v>304</v>
      </c>
      <c r="F128" s="87" t="s">
        <v>303</v>
      </c>
      <c r="G128" s="87" t="s">
        <v>53</v>
      </c>
      <c r="H128" s="87" t="s">
        <v>53</v>
      </c>
      <c r="I128" s="87" t="s">
        <v>53</v>
      </c>
      <c r="J128" s="87" t="s">
        <v>53</v>
      </c>
      <c r="K128" s="87" t="s">
        <v>596</v>
      </c>
    </row>
    <row r="129" spans="1:11" ht="14.4" hidden="1" x14ac:dyDescent="0.25">
      <c r="A129">
        <v>1150</v>
      </c>
      <c r="B129" s="87" t="s">
        <v>499</v>
      </c>
      <c r="C129" s="87"/>
      <c r="D129" s="87" t="s">
        <v>500</v>
      </c>
      <c r="E129" s="87" t="s">
        <v>304</v>
      </c>
      <c r="F129" s="87" t="s">
        <v>303</v>
      </c>
      <c r="G129" s="87" t="s">
        <v>53</v>
      </c>
      <c r="H129" s="87" t="s">
        <v>53</v>
      </c>
      <c r="I129" s="87" t="s">
        <v>53</v>
      </c>
      <c r="J129" s="87" t="s">
        <v>53</v>
      </c>
      <c r="K129" s="87" t="s">
        <v>596</v>
      </c>
    </row>
    <row r="130" spans="1:11" ht="14.4" hidden="1" x14ac:dyDescent="0.25">
      <c r="A130">
        <v>1200</v>
      </c>
      <c r="B130" s="87" t="s">
        <v>551</v>
      </c>
      <c r="C130" s="87"/>
      <c r="D130" s="87" t="s">
        <v>552</v>
      </c>
      <c r="E130" s="87" t="s">
        <v>304</v>
      </c>
      <c r="F130" s="87" t="s">
        <v>303</v>
      </c>
      <c r="G130" s="87" t="s">
        <v>53</v>
      </c>
      <c r="H130" s="87" t="s">
        <v>53</v>
      </c>
      <c r="I130" s="87" t="s">
        <v>53</v>
      </c>
      <c r="J130" s="87" t="s">
        <v>53</v>
      </c>
      <c r="K130" s="87" t="s">
        <v>596</v>
      </c>
    </row>
    <row r="131" spans="1:11" ht="14.4" hidden="1" x14ac:dyDescent="0.25">
      <c r="A131">
        <v>1201</v>
      </c>
      <c r="B131" s="87" t="s">
        <v>553</v>
      </c>
      <c r="C131" s="87"/>
      <c r="D131" s="87" t="s">
        <v>57</v>
      </c>
      <c r="E131" s="87" t="s">
        <v>304</v>
      </c>
      <c r="F131" s="87" t="s">
        <v>303</v>
      </c>
      <c r="G131" s="87" t="s">
        <v>53</v>
      </c>
      <c r="H131" s="87" t="s">
        <v>53</v>
      </c>
      <c r="I131" s="87" t="s">
        <v>53</v>
      </c>
      <c r="J131" s="87" t="s">
        <v>53</v>
      </c>
      <c r="K131" s="87" t="s">
        <v>596</v>
      </c>
    </row>
    <row r="132" spans="1:11" ht="14.4" hidden="1" x14ac:dyDescent="0.25">
      <c r="A132">
        <v>1202</v>
      </c>
      <c r="B132" s="87" t="s">
        <v>554</v>
      </c>
      <c r="C132" s="87"/>
      <c r="D132" s="87" t="s">
        <v>555</v>
      </c>
      <c r="E132" s="87" t="s">
        <v>304</v>
      </c>
      <c r="F132" s="87" t="s">
        <v>303</v>
      </c>
      <c r="G132" s="87" t="s">
        <v>53</v>
      </c>
      <c r="H132" s="87" t="s">
        <v>53</v>
      </c>
      <c r="I132" s="87" t="s">
        <v>53</v>
      </c>
      <c r="J132" s="87" t="s">
        <v>53</v>
      </c>
      <c r="K132" s="87" t="s">
        <v>596</v>
      </c>
    </row>
    <row r="133" spans="1:11" ht="14.4" hidden="1" x14ac:dyDescent="0.25">
      <c r="A133">
        <v>1220</v>
      </c>
      <c r="B133" s="87" t="s">
        <v>319</v>
      </c>
      <c r="C133" s="87"/>
      <c r="D133" s="87" t="s">
        <v>738</v>
      </c>
      <c r="E133" s="87" t="s">
        <v>304</v>
      </c>
      <c r="F133" s="87" t="s">
        <v>303</v>
      </c>
      <c r="G133" s="87" t="s">
        <v>53</v>
      </c>
      <c r="H133" s="87" t="s">
        <v>53</v>
      </c>
      <c r="I133" s="87" t="s">
        <v>53</v>
      </c>
      <c r="J133" s="87" t="s">
        <v>53</v>
      </c>
      <c r="K133" s="87" t="s">
        <v>596</v>
      </c>
    </row>
    <row r="134" spans="1:11" ht="14.4" hidden="1" x14ac:dyDescent="0.25">
      <c r="A134">
        <v>1221</v>
      </c>
      <c r="B134" s="87" t="s">
        <v>739</v>
      </c>
      <c r="C134" s="87"/>
      <c r="D134" s="87" t="s">
        <v>740</v>
      </c>
      <c r="E134" s="87" t="s">
        <v>304</v>
      </c>
      <c r="F134" s="87" t="s">
        <v>303</v>
      </c>
      <c r="G134" s="87" t="s">
        <v>53</v>
      </c>
      <c r="H134" s="87" t="s">
        <v>53</v>
      </c>
      <c r="I134" s="87" t="s">
        <v>53</v>
      </c>
      <c r="J134" s="87" t="s">
        <v>53</v>
      </c>
      <c r="K134" s="87" t="s">
        <v>596</v>
      </c>
    </row>
    <row r="135" spans="1:11" ht="14.4" hidden="1" x14ac:dyDescent="0.25">
      <c r="A135">
        <v>1222</v>
      </c>
      <c r="B135" s="87" t="s">
        <v>741</v>
      </c>
      <c r="C135" s="87"/>
      <c r="D135" s="87" t="s">
        <v>73</v>
      </c>
      <c r="E135" s="87" t="s">
        <v>304</v>
      </c>
      <c r="F135" s="87" t="s">
        <v>303</v>
      </c>
      <c r="G135" s="87" t="s">
        <v>53</v>
      </c>
      <c r="H135" s="87" t="s">
        <v>53</v>
      </c>
      <c r="I135" s="87" t="s">
        <v>53</v>
      </c>
      <c r="J135" s="87" t="s">
        <v>53</v>
      </c>
      <c r="K135" s="87" t="s">
        <v>596</v>
      </c>
    </row>
    <row r="136" spans="1:11" ht="14.4" hidden="1" x14ac:dyDescent="0.25">
      <c r="A136">
        <v>1223</v>
      </c>
      <c r="B136" s="87" t="s">
        <v>741</v>
      </c>
      <c r="C136" s="87"/>
      <c r="D136" s="87" t="s">
        <v>742</v>
      </c>
      <c r="E136" s="87" t="s">
        <v>304</v>
      </c>
      <c r="F136" s="87" t="s">
        <v>303</v>
      </c>
      <c r="G136" s="87" t="s">
        <v>53</v>
      </c>
      <c r="H136" s="87" t="s">
        <v>53</v>
      </c>
      <c r="I136" s="87" t="s">
        <v>53</v>
      </c>
      <c r="J136" s="87" t="s">
        <v>53</v>
      </c>
      <c r="K136" s="87" t="s">
        <v>596</v>
      </c>
    </row>
    <row r="137" spans="1:11" ht="14.4" hidden="1" x14ac:dyDescent="0.25">
      <c r="A137">
        <v>1224</v>
      </c>
      <c r="B137" s="87" t="s">
        <v>743</v>
      </c>
      <c r="C137" s="87"/>
      <c r="D137" s="87" t="s">
        <v>461</v>
      </c>
      <c r="E137" s="87" t="s">
        <v>304</v>
      </c>
      <c r="F137" s="87" t="s">
        <v>303</v>
      </c>
      <c r="G137" s="87" t="s">
        <v>53</v>
      </c>
      <c r="H137" s="87" t="s">
        <v>53</v>
      </c>
      <c r="I137" s="87" t="s">
        <v>53</v>
      </c>
      <c r="J137" s="87" t="s">
        <v>53</v>
      </c>
      <c r="K137" s="87" t="s">
        <v>596</v>
      </c>
    </row>
    <row r="138" spans="1:11" ht="14.4" hidden="1" x14ac:dyDescent="0.25">
      <c r="A138">
        <v>1225</v>
      </c>
      <c r="B138" s="87" t="s">
        <v>744</v>
      </c>
      <c r="C138" s="87"/>
      <c r="D138" s="87" t="s">
        <v>745</v>
      </c>
      <c r="E138" s="87" t="s">
        <v>304</v>
      </c>
      <c r="F138" s="87" t="s">
        <v>303</v>
      </c>
      <c r="G138" s="87" t="s">
        <v>53</v>
      </c>
      <c r="H138" s="87" t="s">
        <v>53</v>
      </c>
      <c r="I138" s="87" t="s">
        <v>53</v>
      </c>
      <c r="J138" s="87" t="s">
        <v>53</v>
      </c>
      <c r="K138" s="87" t="s">
        <v>596</v>
      </c>
    </row>
    <row r="139" spans="1:11" ht="14.4" hidden="1" x14ac:dyDescent="0.25">
      <c r="A139">
        <v>1235</v>
      </c>
      <c r="B139" s="87" t="s">
        <v>746</v>
      </c>
      <c r="C139" s="87" t="s">
        <v>63</v>
      </c>
      <c r="D139" s="87" t="s">
        <v>747</v>
      </c>
      <c r="E139" s="87" t="s">
        <v>304</v>
      </c>
      <c r="F139" s="87" t="s">
        <v>303</v>
      </c>
      <c r="G139" s="87" t="s">
        <v>53</v>
      </c>
      <c r="H139" s="87" t="s">
        <v>53</v>
      </c>
      <c r="I139" s="87" t="s">
        <v>53</v>
      </c>
      <c r="J139" s="87" t="s">
        <v>53</v>
      </c>
      <c r="K139" s="87" t="s">
        <v>53</v>
      </c>
    </row>
    <row r="140" spans="1:11" ht="14.4" hidden="1" x14ac:dyDescent="0.25">
      <c r="A140">
        <v>384</v>
      </c>
      <c r="B140" s="87" t="s">
        <v>299</v>
      </c>
      <c r="C140" s="87"/>
      <c r="D140" s="87" t="s">
        <v>465</v>
      </c>
      <c r="E140" s="87" t="s">
        <v>282</v>
      </c>
      <c r="F140" s="87" t="s">
        <v>281</v>
      </c>
      <c r="G140" s="87" t="s">
        <v>53</v>
      </c>
      <c r="H140" s="87" t="s">
        <v>53</v>
      </c>
      <c r="I140" s="87" t="s">
        <v>53</v>
      </c>
      <c r="J140" s="87" t="s">
        <v>53</v>
      </c>
      <c r="K140" s="87" t="s">
        <v>596</v>
      </c>
    </row>
    <row r="141" spans="1:11" ht="14.4" hidden="1" x14ac:dyDescent="0.25">
      <c r="A141">
        <v>385</v>
      </c>
      <c r="B141" s="87" t="s">
        <v>302</v>
      </c>
      <c r="C141" s="87" t="s">
        <v>301</v>
      </c>
      <c r="D141" s="87" t="s">
        <v>191</v>
      </c>
      <c r="E141" s="87" t="s">
        <v>282</v>
      </c>
      <c r="F141" s="87" t="s">
        <v>281</v>
      </c>
      <c r="G141" s="87" t="s">
        <v>53</v>
      </c>
      <c r="H141" s="87" t="s">
        <v>53</v>
      </c>
      <c r="I141" s="87" t="s">
        <v>53</v>
      </c>
      <c r="J141" s="87" t="s">
        <v>53</v>
      </c>
      <c r="K141" s="87" t="s">
        <v>596</v>
      </c>
    </row>
    <row r="142" spans="1:11" ht="14.4" hidden="1" x14ac:dyDescent="0.25">
      <c r="A142">
        <v>387</v>
      </c>
      <c r="B142" s="87" t="s">
        <v>297</v>
      </c>
      <c r="C142" s="87"/>
      <c r="D142" s="87" t="s">
        <v>300</v>
      </c>
      <c r="E142" s="87" t="s">
        <v>282</v>
      </c>
      <c r="F142" s="87" t="s">
        <v>281</v>
      </c>
      <c r="G142" s="87" t="s">
        <v>53</v>
      </c>
      <c r="H142" s="87" t="s">
        <v>596</v>
      </c>
      <c r="I142" s="87" t="s">
        <v>596</v>
      </c>
      <c r="J142" s="87" t="s">
        <v>596</v>
      </c>
      <c r="K142" s="87" t="s">
        <v>596</v>
      </c>
    </row>
    <row r="143" spans="1:11" ht="14.4" hidden="1" x14ac:dyDescent="0.25">
      <c r="A143">
        <v>388</v>
      </c>
      <c r="B143" s="87" t="s">
        <v>297</v>
      </c>
      <c r="C143" s="87"/>
      <c r="D143" s="87" t="s">
        <v>119</v>
      </c>
      <c r="E143" s="87" t="s">
        <v>282</v>
      </c>
      <c r="F143" s="87" t="s">
        <v>281</v>
      </c>
      <c r="G143" s="87" t="s">
        <v>596</v>
      </c>
      <c r="H143" s="87" t="s">
        <v>596</v>
      </c>
      <c r="I143" s="87" t="s">
        <v>596</v>
      </c>
      <c r="J143" s="87" t="s">
        <v>53</v>
      </c>
      <c r="K143" s="87" t="s">
        <v>596</v>
      </c>
    </row>
    <row r="144" spans="1:11" ht="14.4" hidden="1" x14ac:dyDescent="0.25">
      <c r="A144">
        <v>736</v>
      </c>
      <c r="B144" s="87" t="s">
        <v>200</v>
      </c>
      <c r="C144" s="87" t="s">
        <v>74</v>
      </c>
      <c r="D144" s="87" t="s">
        <v>466</v>
      </c>
      <c r="E144" s="87" t="s">
        <v>282</v>
      </c>
      <c r="F144" s="87" t="s">
        <v>281</v>
      </c>
      <c r="G144" s="87" t="s">
        <v>53</v>
      </c>
      <c r="H144" s="87" t="s">
        <v>53</v>
      </c>
      <c r="I144" s="87" t="s">
        <v>53</v>
      </c>
      <c r="J144" s="87" t="s">
        <v>596</v>
      </c>
      <c r="K144" s="87" t="s">
        <v>596</v>
      </c>
    </row>
    <row r="145" spans="1:11" ht="14.4" hidden="1" x14ac:dyDescent="0.25">
      <c r="A145">
        <v>805</v>
      </c>
      <c r="B145" s="87" t="s">
        <v>299</v>
      </c>
      <c r="C145" s="87"/>
      <c r="D145" s="87" t="s">
        <v>298</v>
      </c>
      <c r="E145" s="87" t="s">
        <v>282</v>
      </c>
      <c r="F145" s="87" t="s">
        <v>281</v>
      </c>
      <c r="G145" s="87" t="s">
        <v>53</v>
      </c>
      <c r="H145" s="87" t="s">
        <v>53</v>
      </c>
      <c r="I145" s="87" t="s">
        <v>53</v>
      </c>
      <c r="J145" s="87" t="s">
        <v>53</v>
      </c>
      <c r="K145" s="87" t="s">
        <v>596</v>
      </c>
    </row>
    <row r="146" spans="1:11" ht="14.4" hidden="1" x14ac:dyDescent="0.25">
      <c r="A146">
        <v>1011</v>
      </c>
      <c r="B146" s="87" t="s">
        <v>297</v>
      </c>
      <c r="C146" s="87"/>
      <c r="D146" s="87" t="s">
        <v>294</v>
      </c>
      <c r="E146" s="87" t="s">
        <v>282</v>
      </c>
      <c r="F146" s="87" t="s">
        <v>281</v>
      </c>
      <c r="G146" s="87" t="s">
        <v>53</v>
      </c>
      <c r="H146" s="87" t="s">
        <v>596</v>
      </c>
      <c r="I146" s="87" t="s">
        <v>596</v>
      </c>
      <c r="J146" s="87" t="s">
        <v>53</v>
      </c>
      <c r="K146" s="87" t="s">
        <v>596</v>
      </c>
    </row>
    <row r="147" spans="1:11" ht="14.4" hidden="1" x14ac:dyDescent="0.25">
      <c r="A147">
        <v>1012</v>
      </c>
      <c r="B147" s="87" t="s">
        <v>296</v>
      </c>
      <c r="C147" s="87"/>
      <c r="D147" s="87" t="s">
        <v>295</v>
      </c>
      <c r="E147" s="87" t="s">
        <v>282</v>
      </c>
      <c r="F147" s="87" t="s">
        <v>281</v>
      </c>
      <c r="G147" s="87" t="s">
        <v>53</v>
      </c>
      <c r="H147" s="87" t="s">
        <v>53</v>
      </c>
      <c r="I147" s="87" t="s">
        <v>53</v>
      </c>
      <c r="J147" s="87" t="s">
        <v>596</v>
      </c>
      <c r="K147" s="87" t="s">
        <v>596</v>
      </c>
    </row>
    <row r="148" spans="1:11" ht="14.4" hidden="1" x14ac:dyDescent="0.25">
      <c r="A148">
        <v>1063</v>
      </c>
      <c r="B148" s="87" t="s">
        <v>467</v>
      </c>
      <c r="C148" s="87"/>
      <c r="D148" s="87" t="s">
        <v>292</v>
      </c>
      <c r="E148" s="87" t="s">
        <v>282</v>
      </c>
      <c r="F148" s="87" t="s">
        <v>281</v>
      </c>
      <c r="G148" s="87" t="s">
        <v>53</v>
      </c>
      <c r="H148" s="87" t="s">
        <v>596</v>
      </c>
      <c r="I148" s="87" t="s">
        <v>53</v>
      </c>
      <c r="J148" s="87" t="s">
        <v>53</v>
      </c>
      <c r="K148" s="87" t="s">
        <v>596</v>
      </c>
    </row>
    <row r="149" spans="1:11" ht="14.4" hidden="1" x14ac:dyDescent="0.25">
      <c r="A149">
        <v>1066</v>
      </c>
      <c r="B149" s="87" t="s">
        <v>291</v>
      </c>
      <c r="C149" s="87"/>
      <c r="D149" s="87" t="s">
        <v>290</v>
      </c>
      <c r="E149" s="87" t="s">
        <v>282</v>
      </c>
      <c r="F149" s="87" t="s">
        <v>281</v>
      </c>
      <c r="G149" s="87" t="s">
        <v>53</v>
      </c>
      <c r="H149" s="87" t="s">
        <v>53</v>
      </c>
      <c r="I149" s="87" t="s">
        <v>53</v>
      </c>
      <c r="J149" s="87" t="s">
        <v>53</v>
      </c>
      <c r="K149" s="87" t="s">
        <v>596</v>
      </c>
    </row>
    <row r="150" spans="1:11" ht="14.4" hidden="1" x14ac:dyDescent="0.25">
      <c r="A150">
        <v>1068</v>
      </c>
      <c r="B150" s="87" t="s">
        <v>289</v>
      </c>
      <c r="C150" s="87"/>
      <c r="D150" s="87" t="s">
        <v>468</v>
      </c>
      <c r="E150" s="87" t="s">
        <v>282</v>
      </c>
      <c r="F150" s="87" t="s">
        <v>281</v>
      </c>
      <c r="G150" s="87" t="s">
        <v>53</v>
      </c>
      <c r="H150" s="87" t="s">
        <v>596</v>
      </c>
      <c r="I150" s="87" t="s">
        <v>53</v>
      </c>
      <c r="J150" s="87" t="s">
        <v>596</v>
      </c>
      <c r="K150" s="87" t="s">
        <v>596</v>
      </c>
    </row>
    <row r="151" spans="1:11" ht="14.4" hidden="1" x14ac:dyDescent="0.25">
      <c r="A151">
        <v>1070</v>
      </c>
      <c r="B151" s="87" t="s">
        <v>288</v>
      </c>
      <c r="C151" s="87" t="s">
        <v>287</v>
      </c>
      <c r="D151" s="87" t="s">
        <v>286</v>
      </c>
      <c r="E151" s="87" t="s">
        <v>282</v>
      </c>
      <c r="F151" s="87" t="s">
        <v>281</v>
      </c>
      <c r="G151" s="87" t="s">
        <v>53</v>
      </c>
      <c r="H151" s="87" t="s">
        <v>596</v>
      </c>
      <c r="I151" s="87" t="s">
        <v>53</v>
      </c>
      <c r="J151" s="87" t="s">
        <v>53</v>
      </c>
      <c r="K151" s="87" t="s">
        <v>596</v>
      </c>
    </row>
    <row r="152" spans="1:11" ht="14.4" hidden="1" x14ac:dyDescent="0.25">
      <c r="A152">
        <v>1108</v>
      </c>
      <c r="B152" s="87" t="s">
        <v>71</v>
      </c>
      <c r="C152" s="87"/>
      <c r="D152" s="87" t="s">
        <v>449</v>
      </c>
      <c r="E152" s="87" t="s">
        <v>282</v>
      </c>
      <c r="F152" s="87" t="s">
        <v>281</v>
      </c>
      <c r="G152" s="87" t="s">
        <v>53</v>
      </c>
      <c r="H152" s="87" t="s">
        <v>53</v>
      </c>
      <c r="I152" s="87" t="s">
        <v>53</v>
      </c>
      <c r="J152" s="87" t="s">
        <v>53</v>
      </c>
      <c r="K152" s="87" t="s">
        <v>596</v>
      </c>
    </row>
    <row r="153" spans="1:11" ht="14.4" hidden="1" x14ac:dyDescent="0.25">
      <c r="A153">
        <v>1109</v>
      </c>
      <c r="B153" s="87" t="s">
        <v>450</v>
      </c>
      <c r="C153" s="87"/>
      <c r="D153" s="87" t="s">
        <v>451</v>
      </c>
      <c r="E153" s="87" t="s">
        <v>282</v>
      </c>
      <c r="F153" s="87" t="s">
        <v>281</v>
      </c>
      <c r="G153" s="87" t="s">
        <v>53</v>
      </c>
      <c r="H153" s="87" t="s">
        <v>53</v>
      </c>
      <c r="I153" s="87" t="s">
        <v>53</v>
      </c>
      <c r="J153" s="87" t="s">
        <v>53</v>
      </c>
      <c r="K153" s="87" t="s">
        <v>596</v>
      </c>
    </row>
    <row r="154" spans="1:11" ht="14.4" hidden="1" x14ac:dyDescent="0.25">
      <c r="A154">
        <v>1110</v>
      </c>
      <c r="B154" s="87" t="s">
        <v>469</v>
      </c>
      <c r="C154" s="87"/>
      <c r="D154" s="87" t="s">
        <v>470</v>
      </c>
      <c r="E154" s="87" t="s">
        <v>282</v>
      </c>
      <c r="F154" s="87" t="s">
        <v>281</v>
      </c>
      <c r="G154" s="87" t="s">
        <v>53</v>
      </c>
      <c r="H154" s="87" t="s">
        <v>53</v>
      </c>
      <c r="I154" s="87" t="s">
        <v>53</v>
      </c>
      <c r="J154" s="87" t="s">
        <v>53</v>
      </c>
      <c r="K154" s="87" t="s">
        <v>596</v>
      </c>
    </row>
    <row r="155" spans="1:11" ht="14.4" hidden="1" x14ac:dyDescent="0.25">
      <c r="A155">
        <v>1112</v>
      </c>
      <c r="B155" s="87" t="s">
        <v>285</v>
      </c>
      <c r="C155" s="87" t="s">
        <v>74</v>
      </c>
      <c r="D155" s="87" t="s">
        <v>284</v>
      </c>
      <c r="E155" s="87" t="s">
        <v>282</v>
      </c>
      <c r="F155" s="87" t="s">
        <v>281</v>
      </c>
      <c r="G155" s="87" t="s">
        <v>53</v>
      </c>
      <c r="H155" s="87" t="s">
        <v>53</v>
      </c>
      <c r="I155" s="87" t="s">
        <v>53</v>
      </c>
      <c r="J155" s="87" t="s">
        <v>53</v>
      </c>
      <c r="K155" s="87" t="s">
        <v>596</v>
      </c>
    </row>
    <row r="156" spans="1:11" ht="14.4" hidden="1" x14ac:dyDescent="0.25">
      <c r="A156">
        <v>1113</v>
      </c>
      <c r="B156" s="87" t="s">
        <v>283</v>
      </c>
      <c r="C156" s="87"/>
      <c r="D156" s="87" t="s">
        <v>165</v>
      </c>
      <c r="E156" s="87" t="s">
        <v>282</v>
      </c>
      <c r="F156" s="87" t="s">
        <v>281</v>
      </c>
      <c r="G156" s="87" t="s">
        <v>53</v>
      </c>
      <c r="H156" s="87" t="s">
        <v>53</v>
      </c>
      <c r="I156" s="87" t="s">
        <v>53</v>
      </c>
      <c r="J156" s="87" t="s">
        <v>53</v>
      </c>
      <c r="K156" s="87" t="s">
        <v>596</v>
      </c>
    </row>
    <row r="157" spans="1:11" ht="14.4" hidden="1" x14ac:dyDescent="0.25">
      <c r="A157">
        <v>1126</v>
      </c>
      <c r="B157" s="87" t="s">
        <v>471</v>
      </c>
      <c r="C157" s="87"/>
      <c r="D157" s="87" t="s">
        <v>472</v>
      </c>
      <c r="E157" s="87" t="s">
        <v>282</v>
      </c>
      <c r="F157" s="87" t="s">
        <v>281</v>
      </c>
      <c r="G157" s="87" t="s">
        <v>53</v>
      </c>
      <c r="H157" s="87" t="s">
        <v>53</v>
      </c>
      <c r="I157" s="87" t="s">
        <v>53</v>
      </c>
      <c r="J157" s="87" t="s">
        <v>53</v>
      </c>
      <c r="K157" s="87" t="s">
        <v>596</v>
      </c>
    </row>
    <row r="158" spans="1:11" ht="14.4" hidden="1" x14ac:dyDescent="0.25">
      <c r="A158">
        <v>1127</v>
      </c>
      <c r="B158" s="87" t="s">
        <v>473</v>
      </c>
      <c r="C158" s="87"/>
      <c r="D158" s="87" t="s">
        <v>494</v>
      </c>
      <c r="E158" s="87" t="s">
        <v>282</v>
      </c>
      <c r="F158" s="87" t="s">
        <v>281</v>
      </c>
      <c r="G158" s="87" t="s">
        <v>53</v>
      </c>
      <c r="H158" s="87" t="s">
        <v>53</v>
      </c>
      <c r="I158" s="87" t="s">
        <v>53</v>
      </c>
      <c r="J158" s="87" t="s">
        <v>53</v>
      </c>
      <c r="K158" s="87" t="s">
        <v>596</v>
      </c>
    </row>
    <row r="159" spans="1:11" ht="14.4" hidden="1" x14ac:dyDescent="0.25">
      <c r="A159">
        <v>1129</v>
      </c>
      <c r="B159" s="87" t="s">
        <v>474</v>
      </c>
      <c r="C159" s="87"/>
      <c r="D159" s="87" t="s">
        <v>475</v>
      </c>
      <c r="E159" s="87" t="s">
        <v>282</v>
      </c>
      <c r="F159" s="87" t="s">
        <v>281</v>
      </c>
      <c r="G159" s="87" t="s">
        <v>53</v>
      </c>
      <c r="H159" s="87" t="s">
        <v>53</v>
      </c>
      <c r="I159" s="87" t="s">
        <v>53</v>
      </c>
      <c r="J159" s="87" t="s">
        <v>53</v>
      </c>
      <c r="K159" s="87" t="s">
        <v>596</v>
      </c>
    </row>
    <row r="160" spans="1:11" ht="14.4" hidden="1" x14ac:dyDescent="0.25">
      <c r="A160">
        <v>1196</v>
      </c>
      <c r="B160" s="87" t="s">
        <v>556</v>
      </c>
      <c r="C160" s="87"/>
      <c r="D160" s="87" t="s">
        <v>557</v>
      </c>
      <c r="E160" s="87" t="s">
        <v>282</v>
      </c>
      <c r="F160" s="87" t="s">
        <v>281</v>
      </c>
      <c r="G160" s="87" t="s">
        <v>53</v>
      </c>
      <c r="H160" s="87" t="s">
        <v>53</v>
      </c>
      <c r="I160" s="87" t="s">
        <v>53</v>
      </c>
      <c r="J160" s="87" t="s">
        <v>53</v>
      </c>
      <c r="K160" s="87" t="s">
        <v>596</v>
      </c>
    </row>
    <row r="161" spans="1:11" ht="14.4" hidden="1" x14ac:dyDescent="0.25">
      <c r="A161">
        <v>1197</v>
      </c>
      <c r="B161" s="87" t="s">
        <v>558</v>
      </c>
      <c r="C161" s="87"/>
      <c r="D161" s="87" t="s">
        <v>559</v>
      </c>
      <c r="E161" s="87" t="s">
        <v>282</v>
      </c>
      <c r="F161" s="87" t="s">
        <v>281</v>
      </c>
      <c r="G161" s="87" t="s">
        <v>53</v>
      </c>
      <c r="H161" s="87" t="s">
        <v>53</v>
      </c>
      <c r="I161" s="87" t="s">
        <v>53</v>
      </c>
      <c r="J161" s="87" t="s">
        <v>53</v>
      </c>
      <c r="K161" s="87" t="s">
        <v>596</v>
      </c>
    </row>
    <row r="162" spans="1:11" ht="14.4" hidden="1" x14ac:dyDescent="0.25">
      <c r="A162">
        <v>1198</v>
      </c>
      <c r="B162" s="87" t="s">
        <v>560</v>
      </c>
      <c r="C162" s="87"/>
      <c r="D162" s="87" t="s">
        <v>561</v>
      </c>
      <c r="E162" s="87" t="s">
        <v>282</v>
      </c>
      <c r="F162" s="87" t="s">
        <v>281</v>
      </c>
      <c r="G162" s="87" t="s">
        <v>53</v>
      </c>
      <c r="H162" s="87" t="s">
        <v>53</v>
      </c>
      <c r="I162" s="87" t="s">
        <v>53</v>
      </c>
      <c r="J162" s="87" t="s">
        <v>53</v>
      </c>
      <c r="K162" s="87" t="s">
        <v>596</v>
      </c>
    </row>
    <row r="163" spans="1:11" ht="14.4" x14ac:dyDescent="0.25">
      <c r="A163">
        <v>425</v>
      </c>
      <c r="B163" s="87" t="s">
        <v>279</v>
      </c>
      <c r="C163" s="87" t="s">
        <v>199</v>
      </c>
      <c r="D163" s="87" t="s">
        <v>280</v>
      </c>
      <c r="E163" s="87" t="s">
        <v>265</v>
      </c>
      <c r="F163" s="87" t="s">
        <v>264</v>
      </c>
      <c r="G163" s="87" t="s">
        <v>596</v>
      </c>
      <c r="H163" s="87" t="s">
        <v>596</v>
      </c>
      <c r="I163" s="87" t="s">
        <v>53</v>
      </c>
      <c r="J163" s="87" t="s">
        <v>53</v>
      </c>
      <c r="K163" s="87" t="s">
        <v>596</v>
      </c>
    </row>
    <row r="164" spans="1:11" ht="14.4" x14ac:dyDescent="0.25">
      <c r="A164">
        <v>651</v>
      </c>
      <c r="B164" s="87" t="s">
        <v>277</v>
      </c>
      <c r="C164" s="87"/>
      <c r="D164" s="87" t="s">
        <v>77</v>
      </c>
      <c r="E164" s="87" t="s">
        <v>265</v>
      </c>
      <c r="F164" s="87" t="s">
        <v>264</v>
      </c>
      <c r="G164" s="87" t="s">
        <v>53</v>
      </c>
      <c r="H164" s="87" t="s">
        <v>53</v>
      </c>
      <c r="I164" s="87" t="s">
        <v>53</v>
      </c>
      <c r="J164" s="87" t="s">
        <v>53</v>
      </c>
      <c r="K164" s="87" t="s">
        <v>596</v>
      </c>
    </row>
    <row r="165" spans="1:11" ht="14.4" x14ac:dyDescent="0.25">
      <c r="A165">
        <v>897</v>
      </c>
      <c r="B165" s="87" t="s">
        <v>276</v>
      </c>
      <c r="C165" s="87"/>
      <c r="D165" s="87" t="s">
        <v>275</v>
      </c>
      <c r="E165" s="87" t="s">
        <v>265</v>
      </c>
      <c r="F165" s="87" t="s">
        <v>264</v>
      </c>
      <c r="G165" s="87" t="s">
        <v>53</v>
      </c>
      <c r="H165" s="87" t="s">
        <v>53</v>
      </c>
      <c r="I165" s="87" t="s">
        <v>53</v>
      </c>
      <c r="J165" s="87" t="s">
        <v>53</v>
      </c>
      <c r="K165" s="87" t="s">
        <v>596</v>
      </c>
    </row>
    <row r="166" spans="1:11" ht="14.4" x14ac:dyDescent="0.25">
      <c r="A166">
        <v>968</v>
      </c>
      <c r="B166" s="87" t="s">
        <v>270</v>
      </c>
      <c r="C166" s="87"/>
      <c r="D166" s="87" t="s">
        <v>274</v>
      </c>
      <c r="E166" s="87" t="s">
        <v>265</v>
      </c>
      <c r="F166" s="87" t="s">
        <v>264</v>
      </c>
      <c r="G166" s="87" t="s">
        <v>53</v>
      </c>
      <c r="H166" s="87" t="s">
        <v>53</v>
      </c>
      <c r="I166" s="87" t="s">
        <v>53</v>
      </c>
      <c r="J166" s="87" t="s">
        <v>53</v>
      </c>
      <c r="K166" s="87" t="s">
        <v>596</v>
      </c>
    </row>
    <row r="167" spans="1:11" ht="14.4" x14ac:dyDescent="0.25">
      <c r="A167">
        <v>969</v>
      </c>
      <c r="B167" s="87" t="s">
        <v>269</v>
      </c>
      <c r="C167" s="87" t="s">
        <v>62</v>
      </c>
      <c r="D167" s="87" t="s">
        <v>212</v>
      </c>
      <c r="E167" s="87" t="s">
        <v>265</v>
      </c>
      <c r="F167" s="87" t="s">
        <v>264</v>
      </c>
      <c r="G167" s="87" t="s">
        <v>596</v>
      </c>
      <c r="H167" s="87" t="s">
        <v>596</v>
      </c>
      <c r="I167" s="87" t="s">
        <v>596</v>
      </c>
      <c r="J167" s="87" t="s">
        <v>53</v>
      </c>
      <c r="K167" s="87" t="s">
        <v>596</v>
      </c>
    </row>
    <row r="168" spans="1:11" ht="14.4" x14ac:dyDescent="0.25">
      <c r="A168">
        <v>970</v>
      </c>
      <c r="B168" s="87" t="s">
        <v>273</v>
      </c>
      <c r="C168" s="87"/>
      <c r="D168" s="87" t="s">
        <v>272</v>
      </c>
      <c r="E168" s="87" t="s">
        <v>265</v>
      </c>
      <c r="F168" s="87" t="s">
        <v>264</v>
      </c>
      <c r="G168" s="87" t="s">
        <v>53</v>
      </c>
      <c r="H168" s="87" t="s">
        <v>53</v>
      </c>
      <c r="I168" s="87" t="s">
        <v>53</v>
      </c>
      <c r="J168" s="87" t="s">
        <v>53</v>
      </c>
      <c r="K168" s="87" t="s">
        <v>596</v>
      </c>
    </row>
    <row r="169" spans="1:11" ht="14.4" x14ac:dyDescent="0.25">
      <c r="A169">
        <v>1019</v>
      </c>
      <c r="B169" s="87" t="s">
        <v>271</v>
      </c>
      <c r="C169" s="87"/>
      <c r="D169" s="87" t="s">
        <v>173</v>
      </c>
      <c r="E169" s="87" t="s">
        <v>265</v>
      </c>
      <c r="F169" s="87" t="s">
        <v>264</v>
      </c>
      <c r="G169" s="87" t="s">
        <v>53</v>
      </c>
      <c r="H169" s="87" t="s">
        <v>53</v>
      </c>
      <c r="I169" s="87" t="s">
        <v>53</v>
      </c>
      <c r="J169" s="87" t="s">
        <v>53</v>
      </c>
      <c r="K169" s="87" t="s">
        <v>596</v>
      </c>
    </row>
    <row r="170" spans="1:11" ht="14.4" x14ac:dyDescent="0.25">
      <c r="A170">
        <v>1043</v>
      </c>
      <c r="B170" s="87" t="s">
        <v>269</v>
      </c>
      <c r="C170" s="87" t="s">
        <v>62</v>
      </c>
      <c r="D170" s="87" t="s">
        <v>268</v>
      </c>
      <c r="E170" s="87" t="s">
        <v>265</v>
      </c>
      <c r="F170" s="87" t="s">
        <v>264</v>
      </c>
      <c r="G170" s="87" t="s">
        <v>53</v>
      </c>
      <c r="H170" s="87" t="s">
        <v>53</v>
      </c>
      <c r="I170" s="87" t="s">
        <v>53</v>
      </c>
      <c r="J170" s="87" t="s">
        <v>596</v>
      </c>
      <c r="K170" s="87" t="s">
        <v>596</v>
      </c>
    </row>
    <row r="171" spans="1:11" ht="14.4" x14ac:dyDescent="0.25">
      <c r="A171">
        <v>1044</v>
      </c>
      <c r="B171" s="87" t="s">
        <v>267</v>
      </c>
      <c r="C171" s="87" t="s">
        <v>63</v>
      </c>
      <c r="D171" s="87" t="s">
        <v>266</v>
      </c>
      <c r="E171" s="87" t="s">
        <v>265</v>
      </c>
      <c r="F171" s="87" t="s">
        <v>264</v>
      </c>
      <c r="G171" s="87" t="s">
        <v>53</v>
      </c>
      <c r="H171" s="87" t="s">
        <v>53</v>
      </c>
      <c r="I171" s="87" t="s">
        <v>53</v>
      </c>
      <c r="J171" s="87" t="s">
        <v>596</v>
      </c>
      <c r="K171" s="87" t="s">
        <v>596</v>
      </c>
    </row>
    <row r="172" spans="1:11" ht="14.4" x14ac:dyDescent="0.25">
      <c r="A172">
        <v>1131</v>
      </c>
      <c r="B172" s="87" t="s">
        <v>276</v>
      </c>
      <c r="C172" s="87"/>
      <c r="D172" s="87" t="s">
        <v>476</v>
      </c>
      <c r="E172" s="87" t="s">
        <v>265</v>
      </c>
      <c r="F172" s="87" t="s">
        <v>264</v>
      </c>
      <c r="G172" s="87" t="s">
        <v>53</v>
      </c>
      <c r="H172" s="87" t="s">
        <v>53</v>
      </c>
      <c r="I172" s="87" t="s">
        <v>53</v>
      </c>
      <c r="J172" s="87" t="s">
        <v>53</v>
      </c>
      <c r="K172" s="87" t="s">
        <v>596</v>
      </c>
    </row>
    <row r="173" spans="1:11" ht="14.4" x14ac:dyDescent="0.25">
      <c r="A173">
        <v>1203</v>
      </c>
      <c r="B173" s="87" t="s">
        <v>562</v>
      </c>
      <c r="C173" s="87"/>
      <c r="D173" s="87" t="s">
        <v>563</v>
      </c>
      <c r="E173" s="87" t="s">
        <v>265</v>
      </c>
      <c r="F173" s="87" t="s">
        <v>264</v>
      </c>
      <c r="G173" s="87" t="s">
        <v>53</v>
      </c>
      <c r="H173" s="87" t="s">
        <v>53</v>
      </c>
      <c r="I173" s="87" t="s">
        <v>53</v>
      </c>
      <c r="J173" s="87" t="s">
        <v>53</v>
      </c>
      <c r="K173" s="87" t="s">
        <v>596</v>
      </c>
    </row>
    <row r="174" spans="1:11" ht="14.4" x14ac:dyDescent="0.25">
      <c r="A174">
        <v>1204</v>
      </c>
      <c r="B174" s="87" t="s">
        <v>564</v>
      </c>
      <c r="C174" s="87" t="s">
        <v>63</v>
      </c>
      <c r="D174" s="87" t="s">
        <v>586</v>
      </c>
      <c r="E174" s="87" t="s">
        <v>265</v>
      </c>
      <c r="F174" s="87" t="s">
        <v>264</v>
      </c>
      <c r="G174" s="87" t="s">
        <v>53</v>
      </c>
      <c r="H174" s="87" t="s">
        <v>53</v>
      </c>
      <c r="I174" s="87" t="s">
        <v>53</v>
      </c>
      <c r="J174" s="87" t="s">
        <v>53</v>
      </c>
      <c r="K174" s="87" t="s">
        <v>596</v>
      </c>
    </row>
    <row r="175" spans="1:11" ht="14.4" x14ac:dyDescent="0.25">
      <c r="A175">
        <v>1205</v>
      </c>
      <c r="B175" s="87" t="s">
        <v>565</v>
      </c>
      <c r="C175" s="87"/>
      <c r="D175" s="87" t="s">
        <v>566</v>
      </c>
      <c r="E175" s="87" t="s">
        <v>265</v>
      </c>
      <c r="F175" s="87" t="s">
        <v>264</v>
      </c>
      <c r="G175" s="87" t="s">
        <v>53</v>
      </c>
      <c r="H175" s="87" t="s">
        <v>53</v>
      </c>
      <c r="I175" s="87" t="s">
        <v>53</v>
      </c>
      <c r="J175" s="87" t="s">
        <v>53</v>
      </c>
      <c r="K175" s="87" t="s">
        <v>596</v>
      </c>
    </row>
    <row r="176" spans="1:11" ht="14.4" x14ac:dyDescent="0.25">
      <c r="A176">
        <v>1214</v>
      </c>
      <c r="B176" s="87" t="s">
        <v>701</v>
      </c>
      <c r="C176" s="87" t="s">
        <v>63</v>
      </c>
      <c r="D176" s="87" t="s">
        <v>702</v>
      </c>
      <c r="E176" s="87" t="s">
        <v>265</v>
      </c>
      <c r="F176" s="87" t="s">
        <v>264</v>
      </c>
      <c r="G176" s="87" t="s">
        <v>53</v>
      </c>
      <c r="H176" s="87" t="s">
        <v>53</v>
      </c>
      <c r="I176" s="87" t="s">
        <v>53</v>
      </c>
      <c r="J176" s="87" t="s">
        <v>53</v>
      </c>
      <c r="K176" s="87" t="s">
        <v>596</v>
      </c>
    </row>
    <row r="177" spans="1:11" ht="14.4" hidden="1" x14ac:dyDescent="0.25">
      <c r="A177">
        <v>17</v>
      </c>
      <c r="B177" s="87" t="s">
        <v>251</v>
      </c>
      <c r="C177" s="87"/>
      <c r="D177" s="87" t="s">
        <v>263</v>
      </c>
      <c r="E177" s="87" t="s">
        <v>237</v>
      </c>
      <c r="F177" s="87" t="s">
        <v>236</v>
      </c>
      <c r="G177" s="87" t="s">
        <v>53</v>
      </c>
      <c r="H177" s="87" t="s">
        <v>596</v>
      </c>
      <c r="I177" s="87" t="s">
        <v>596</v>
      </c>
      <c r="J177" s="87" t="s">
        <v>53</v>
      </c>
      <c r="K177" s="87" t="s">
        <v>596</v>
      </c>
    </row>
    <row r="178" spans="1:11" ht="14.4" hidden="1" x14ac:dyDescent="0.25">
      <c r="A178">
        <v>22</v>
      </c>
      <c r="B178" s="87" t="s">
        <v>186</v>
      </c>
      <c r="C178" s="87" t="s">
        <v>74</v>
      </c>
      <c r="D178" s="87" t="s">
        <v>262</v>
      </c>
      <c r="E178" s="87" t="s">
        <v>237</v>
      </c>
      <c r="F178" s="87" t="s">
        <v>236</v>
      </c>
      <c r="G178" s="87" t="s">
        <v>596</v>
      </c>
      <c r="H178" s="87" t="s">
        <v>596</v>
      </c>
      <c r="I178" s="87" t="s">
        <v>53</v>
      </c>
      <c r="J178" s="87" t="s">
        <v>53</v>
      </c>
      <c r="K178" s="87" t="s">
        <v>596</v>
      </c>
    </row>
    <row r="179" spans="1:11" ht="14.4" hidden="1" x14ac:dyDescent="0.25">
      <c r="A179">
        <v>699</v>
      </c>
      <c r="B179" s="87" t="s">
        <v>261</v>
      </c>
      <c r="C179" s="87"/>
      <c r="D179" s="87" t="s">
        <v>211</v>
      </c>
      <c r="E179" s="87" t="s">
        <v>237</v>
      </c>
      <c r="F179" s="87" t="s">
        <v>236</v>
      </c>
      <c r="G179" s="87" t="s">
        <v>53</v>
      </c>
      <c r="H179" s="87" t="s">
        <v>53</v>
      </c>
      <c r="I179" s="87" t="s">
        <v>53</v>
      </c>
      <c r="J179" s="87" t="s">
        <v>53</v>
      </c>
      <c r="K179" s="87" t="s">
        <v>596</v>
      </c>
    </row>
    <row r="180" spans="1:11" ht="14.4" hidden="1" x14ac:dyDescent="0.25">
      <c r="A180">
        <v>796</v>
      </c>
      <c r="B180" s="87" t="s">
        <v>260</v>
      </c>
      <c r="C180" s="87"/>
      <c r="D180" s="87" t="s">
        <v>259</v>
      </c>
      <c r="E180" s="87" t="s">
        <v>237</v>
      </c>
      <c r="F180" s="87" t="s">
        <v>236</v>
      </c>
      <c r="G180" s="87" t="s">
        <v>53</v>
      </c>
      <c r="H180" s="87" t="s">
        <v>53</v>
      </c>
      <c r="I180" s="87" t="s">
        <v>596</v>
      </c>
      <c r="J180" s="87" t="s">
        <v>596</v>
      </c>
      <c r="K180" s="87" t="s">
        <v>596</v>
      </c>
    </row>
    <row r="181" spans="1:11" ht="14.4" hidden="1" x14ac:dyDescent="0.25">
      <c r="A181">
        <v>798</v>
      </c>
      <c r="B181" s="87" t="s">
        <v>258</v>
      </c>
      <c r="C181" s="87"/>
      <c r="D181" s="87" t="s">
        <v>257</v>
      </c>
      <c r="E181" s="87" t="s">
        <v>237</v>
      </c>
      <c r="F181" s="87" t="s">
        <v>236</v>
      </c>
      <c r="G181" s="87" t="s">
        <v>53</v>
      </c>
      <c r="H181" s="87" t="s">
        <v>53</v>
      </c>
      <c r="I181" s="87" t="s">
        <v>53</v>
      </c>
      <c r="J181" s="87" t="s">
        <v>596</v>
      </c>
      <c r="K181" s="87" t="s">
        <v>596</v>
      </c>
    </row>
    <row r="182" spans="1:11" ht="14.4" hidden="1" x14ac:dyDescent="0.25">
      <c r="A182">
        <v>799</v>
      </c>
      <c r="B182" s="87" t="s">
        <v>251</v>
      </c>
      <c r="C182" s="87"/>
      <c r="D182" s="87" t="s">
        <v>256</v>
      </c>
      <c r="E182" s="87" t="s">
        <v>237</v>
      </c>
      <c r="F182" s="87" t="s">
        <v>236</v>
      </c>
      <c r="G182" s="87" t="s">
        <v>53</v>
      </c>
      <c r="H182" s="87" t="s">
        <v>53</v>
      </c>
      <c r="I182" s="87" t="s">
        <v>53</v>
      </c>
      <c r="J182" s="87" t="s">
        <v>53</v>
      </c>
      <c r="K182" s="87" t="s">
        <v>596</v>
      </c>
    </row>
    <row r="183" spans="1:11" ht="14.4" hidden="1" x14ac:dyDescent="0.25">
      <c r="A183">
        <v>803</v>
      </c>
      <c r="B183" s="87" t="s">
        <v>242</v>
      </c>
      <c r="C183" s="87" t="s">
        <v>63</v>
      </c>
      <c r="D183" s="87" t="s">
        <v>226</v>
      </c>
      <c r="E183" s="87" t="s">
        <v>237</v>
      </c>
      <c r="F183" s="87" t="s">
        <v>236</v>
      </c>
      <c r="G183" s="87" t="s">
        <v>596</v>
      </c>
      <c r="H183" s="87" t="s">
        <v>596</v>
      </c>
      <c r="I183" s="87" t="s">
        <v>596</v>
      </c>
      <c r="J183" s="87" t="s">
        <v>596</v>
      </c>
      <c r="K183" s="87" t="s">
        <v>596</v>
      </c>
    </row>
    <row r="184" spans="1:11" ht="14.4" hidden="1" x14ac:dyDescent="0.25">
      <c r="A184">
        <v>849</v>
      </c>
      <c r="B184" s="87" t="s">
        <v>255</v>
      </c>
      <c r="C184" s="87"/>
      <c r="D184" s="87" t="s">
        <v>254</v>
      </c>
      <c r="E184" s="87" t="s">
        <v>237</v>
      </c>
      <c r="F184" s="87" t="s">
        <v>236</v>
      </c>
      <c r="G184" s="87" t="s">
        <v>596</v>
      </c>
      <c r="H184" s="87" t="s">
        <v>596</v>
      </c>
      <c r="I184" s="87" t="s">
        <v>596</v>
      </c>
      <c r="J184" s="87" t="s">
        <v>596</v>
      </c>
      <c r="K184" s="87" t="s">
        <v>596</v>
      </c>
    </row>
    <row r="185" spans="1:11" ht="14.4" hidden="1" x14ac:dyDescent="0.25">
      <c r="A185">
        <v>914</v>
      </c>
      <c r="B185" s="87" t="s">
        <v>253</v>
      </c>
      <c r="C185" s="87"/>
      <c r="D185" s="87" t="s">
        <v>252</v>
      </c>
      <c r="E185" s="87" t="s">
        <v>237</v>
      </c>
      <c r="F185" s="87" t="s">
        <v>236</v>
      </c>
      <c r="G185" s="87" t="s">
        <v>53</v>
      </c>
      <c r="H185" s="87" t="s">
        <v>53</v>
      </c>
      <c r="I185" s="87" t="s">
        <v>53</v>
      </c>
      <c r="J185" s="87" t="s">
        <v>53</v>
      </c>
      <c r="K185" s="87" t="s">
        <v>596</v>
      </c>
    </row>
    <row r="186" spans="1:11" ht="14.4" hidden="1" x14ac:dyDescent="0.25">
      <c r="A186">
        <v>975</v>
      </c>
      <c r="B186" s="87" t="s">
        <v>249</v>
      </c>
      <c r="C186" s="87" t="s">
        <v>63</v>
      </c>
      <c r="D186" s="87" t="s">
        <v>108</v>
      </c>
      <c r="E186" s="87" t="s">
        <v>237</v>
      </c>
      <c r="F186" s="87" t="s">
        <v>236</v>
      </c>
      <c r="G186" s="87" t="s">
        <v>53</v>
      </c>
      <c r="H186" s="87" t="s">
        <v>596</v>
      </c>
      <c r="I186" s="87" t="s">
        <v>53</v>
      </c>
      <c r="J186" s="87" t="s">
        <v>53</v>
      </c>
      <c r="K186" s="87" t="s">
        <v>596</v>
      </c>
    </row>
    <row r="187" spans="1:11" ht="14.4" hidden="1" x14ac:dyDescent="0.25">
      <c r="A187">
        <v>976</v>
      </c>
      <c r="B187" s="87" t="s">
        <v>250</v>
      </c>
      <c r="C187" s="87"/>
      <c r="D187" s="87" t="s">
        <v>66</v>
      </c>
      <c r="E187" s="87" t="s">
        <v>237</v>
      </c>
      <c r="F187" s="87" t="s">
        <v>236</v>
      </c>
      <c r="G187" s="87" t="s">
        <v>596</v>
      </c>
      <c r="H187" s="87" t="s">
        <v>596</v>
      </c>
      <c r="I187" s="87" t="s">
        <v>53</v>
      </c>
      <c r="J187" s="87" t="s">
        <v>53</v>
      </c>
      <c r="K187" s="87" t="s">
        <v>596</v>
      </c>
    </row>
    <row r="188" spans="1:11" ht="14.4" hidden="1" x14ac:dyDescent="0.25">
      <c r="A188">
        <v>996</v>
      </c>
      <c r="B188" s="87" t="s">
        <v>245</v>
      </c>
      <c r="C188" s="87"/>
      <c r="D188" s="87" t="s">
        <v>56</v>
      </c>
      <c r="E188" s="87" t="s">
        <v>237</v>
      </c>
      <c r="F188" s="87" t="s">
        <v>236</v>
      </c>
      <c r="G188" s="87" t="s">
        <v>53</v>
      </c>
      <c r="H188" s="87" t="s">
        <v>53</v>
      </c>
      <c r="I188" s="87" t="s">
        <v>53</v>
      </c>
      <c r="J188" s="87" t="s">
        <v>53</v>
      </c>
      <c r="K188" s="87" t="s">
        <v>596</v>
      </c>
    </row>
    <row r="189" spans="1:11" ht="14.4" hidden="1" x14ac:dyDescent="0.25">
      <c r="A189">
        <v>1000</v>
      </c>
      <c r="B189" s="87" t="s">
        <v>242</v>
      </c>
      <c r="C189" s="87" t="s">
        <v>63</v>
      </c>
      <c r="D189" s="87" t="s">
        <v>248</v>
      </c>
      <c r="E189" s="87" t="s">
        <v>237</v>
      </c>
      <c r="F189" s="87" t="s">
        <v>236</v>
      </c>
      <c r="G189" s="87" t="s">
        <v>53</v>
      </c>
      <c r="H189" s="87" t="s">
        <v>53</v>
      </c>
      <c r="I189" s="87" t="s">
        <v>53</v>
      </c>
      <c r="J189" s="87" t="s">
        <v>53</v>
      </c>
      <c r="K189" s="87" t="s">
        <v>596</v>
      </c>
    </row>
    <row r="190" spans="1:11" ht="14.4" hidden="1" x14ac:dyDescent="0.25">
      <c r="A190">
        <v>1003</v>
      </c>
      <c r="B190" s="87" t="s">
        <v>247</v>
      </c>
      <c r="C190" s="87"/>
      <c r="D190" s="87" t="s">
        <v>61</v>
      </c>
      <c r="E190" s="87" t="s">
        <v>237</v>
      </c>
      <c r="F190" s="87" t="s">
        <v>236</v>
      </c>
      <c r="G190" s="87" t="s">
        <v>53</v>
      </c>
      <c r="H190" s="87" t="s">
        <v>53</v>
      </c>
      <c r="I190" s="87" t="s">
        <v>53</v>
      </c>
      <c r="J190" s="87" t="s">
        <v>53</v>
      </c>
      <c r="K190" s="87" t="s">
        <v>596</v>
      </c>
    </row>
    <row r="191" spans="1:11" ht="14.4" hidden="1" x14ac:dyDescent="0.25">
      <c r="A191">
        <v>1035</v>
      </c>
      <c r="B191" s="87" t="s">
        <v>597</v>
      </c>
      <c r="C191" s="87"/>
      <c r="D191" s="87" t="s">
        <v>246</v>
      </c>
      <c r="E191" s="87" t="s">
        <v>237</v>
      </c>
      <c r="F191" s="87" t="s">
        <v>236</v>
      </c>
      <c r="G191" s="87" t="s">
        <v>53</v>
      </c>
      <c r="H191" s="87" t="s">
        <v>53</v>
      </c>
      <c r="I191" s="87" t="s">
        <v>53</v>
      </c>
      <c r="J191" s="87" t="s">
        <v>596</v>
      </c>
      <c r="K191" s="87" t="s">
        <v>596</v>
      </c>
    </row>
    <row r="192" spans="1:11" ht="14.4" hidden="1" x14ac:dyDescent="0.25">
      <c r="A192">
        <v>1050</v>
      </c>
      <c r="B192" s="87" t="s">
        <v>244</v>
      </c>
      <c r="C192" s="87"/>
      <c r="D192" s="87" t="s">
        <v>160</v>
      </c>
      <c r="E192" s="87" t="s">
        <v>237</v>
      </c>
      <c r="F192" s="87" t="s">
        <v>236</v>
      </c>
      <c r="G192" s="87" t="s">
        <v>53</v>
      </c>
      <c r="H192" s="87" t="s">
        <v>53</v>
      </c>
      <c r="I192" s="87" t="s">
        <v>53</v>
      </c>
      <c r="J192" s="87" t="s">
        <v>596</v>
      </c>
      <c r="K192" s="87" t="s">
        <v>596</v>
      </c>
    </row>
    <row r="193" spans="1:11" ht="14.4" hidden="1" x14ac:dyDescent="0.25">
      <c r="A193">
        <v>1051</v>
      </c>
      <c r="B193" s="87" t="s">
        <v>242</v>
      </c>
      <c r="C193" s="87" t="s">
        <v>63</v>
      </c>
      <c r="D193" s="87" t="s">
        <v>243</v>
      </c>
      <c r="E193" s="87" t="s">
        <v>237</v>
      </c>
      <c r="F193" s="87" t="s">
        <v>236</v>
      </c>
      <c r="G193" s="87" t="s">
        <v>53</v>
      </c>
      <c r="H193" s="87" t="s">
        <v>596</v>
      </c>
      <c r="I193" s="87" t="s">
        <v>53</v>
      </c>
      <c r="J193" s="87" t="s">
        <v>53</v>
      </c>
      <c r="K193" s="87" t="s">
        <v>596</v>
      </c>
    </row>
    <row r="194" spans="1:11" ht="14.4" hidden="1" x14ac:dyDescent="0.25">
      <c r="A194">
        <v>1099</v>
      </c>
      <c r="B194" s="87" t="s">
        <v>242</v>
      </c>
      <c r="C194" s="87" t="s">
        <v>63</v>
      </c>
      <c r="D194" s="87" t="s">
        <v>455</v>
      </c>
      <c r="E194" s="87" t="s">
        <v>237</v>
      </c>
      <c r="F194" s="87" t="s">
        <v>236</v>
      </c>
      <c r="G194" s="87" t="s">
        <v>53</v>
      </c>
      <c r="H194" s="87" t="s">
        <v>53</v>
      </c>
      <c r="I194" s="87" t="s">
        <v>53</v>
      </c>
      <c r="J194" s="87" t="s">
        <v>53</v>
      </c>
      <c r="K194" s="87" t="s">
        <v>596</v>
      </c>
    </row>
    <row r="195" spans="1:11" ht="14.4" hidden="1" x14ac:dyDescent="0.25">
      <c r="A195">
        <v>1100</v>
      </c>
      <c r="B195" s="87" t="s">
        <v>241</v>
      </c>
      <c r="C195" s="87"/>
      <c r="D195" s="87" t="s">
        <v>240</v>
      </c>
      <c r="E195" s="87" t="s">
        <v>237</v>
      </c>
      <c r="F195" s="87" t="s">
        <v>236</v>
      </c>
      <c r="G195" s="87" t="s">
        <v>53</v>
      </c>
      <c r="H195" s="87" t="s">
        <v>53</v>
      </c>
      <c r="I195" s="87" t="s">
        <v>53</v>
      </c>
      <c r="J195" s="87" t="s">
        <v>53</v>
      </c>
      <c r="K195" s="87" t="s">
        <v>596</v>
      </c>
    </row>
    <row r="196" spans="1:11" ht="14.4" hidden="1" x14ac:dyDescent="0.25">
      <c r="A196">
        <v>1102</v>
      </c>
      <c r="B196" s="87" t="s">
        <v>239</v>
      </c>
      <c r="C196" s="87"/>
      <c r="D196" s="87" t="s">
        <v>238</v>
      </c>
      <c r="E196" s="87" t="s">
        <v>237</v>
      </c>
      <c r="F196" s="87" t="s">
        <v>236</v>
      </c>
      <c r="G196" s="87" t="s">
        <v>53</v>
      </c>
      <c r="H196" s="87" t="s">
        <v>53</v>
      </c>
      <c r="I196" s="87" t="s">
        <v>53</v>
      </c>
      <c r="J196" s="87" t="s">
        <v>53</v>
      </c>
      <c r="K196" s="87" t="s">
        <v>596</v>
      </c>
    </row>
    <row r="197" spans="1:11" ht="14.4" hidden="1" x14ac:dyDescent="0.25">
      <c r="A197">
        <v>1146</v>
      </c>
      <c r="B197" s="87" t="s">
        <v>501</v>
      </c>
      <c r="C197" s="87"/>
      <c r="D197" s="87" t="s">
        <v>502</v>
      </c>
      <c r="E197" s="87" t="s">
        <v>237</v>
      </c>
      <c r="F197" s="87" t="s">
        <v>236</v>
      </c>
      <c r="G197" s="87" t="s">
        <v>53</v>
      </c>
      <c r="H197" s="87" t="s">
        <v>53</v>
      </c>
      <c r="I197" s="87" t="s">
        <v>53</v>
      </c>
      <c r="J197" s="87" t="s">
        <v>53</v>
      </c>
      <c r="K197" s="87" t="s">
        <v>596</v>
      </c>
    </row>
    <row r="198" spans="1:11" ht="14.4" hidden="1" x14ac:dyDescent="0.25">
      <c r="A198">
        <v>1147</v>
      </c>
      <c r="B198" s="87" t="s">
        <v>503</v>
      </c>
      <c r="C198" s="87"/>
      <c r="D198" s="87" t="s">
        <v>504</v>
      </c>
      <c r="E198" s="87" t="s">
        <v>237</v>
      </c>
      <c r="F198" s="87" t="s">
        <v>236</v>
      </c>
      <c r="G198" s="87" t="s">
        <v>53</v>
      </c>
      <c r="H198" s="87" t="s">
        <v>53</v>
      </c>
      <c r="I198" s="87" t="s">
        <v>53</v>
      </c>
      <c r="J198" s="87" t="s">
        <v>53</v>
      </c>
      <c r="K198" s="87" t="s">
        <v>596</v>
      </c>
    </row>
    <row r="199" spans="1:11" ht="14.4" hidden="1" x14ac:dyDescent="0.25">
      <c r="A199">
        <v>1156</v>
      </c>
      <c r="B199" s="87" t="s">
        <v>507</v>
      </c>
      <c r="C199" s="87"/>
      <c r="D199" s="87" t="s">
        <v>508</v>
      </c>
      <c r="E199" s="87" t="s">
        <v>237</v>
      </c>
      <c r="F199" s="87" t="s">
        <v>236</v>
      </c>
      <c r="G199" s="87" t="s">
        <v>53</v>
      </c>
      <c r="H199" s="87" t="s">
        <v>53</v>
      </c>
      <c r="I199" s="87" t="s">
        <v>53</v>
      </c>
      <c r="J199" s="87" t="s">
        <v>53</v>
      </c>
      <c r="K199" s="87" t="s">
        <v>596</v>
      </c>
    </row>
    <row r="200" spans="1:11" ht="14.4" hidden="1" x14ac:dyDescent="0.25">
      <c r="A200">
        <v>1159</v>
      </c>
      <c r="B200" s="87" t="s">
        <v>520</v>
      </c>
      <c r="C200" s="87" t="s">
        <v>63</v>
      </c>
      <c r="D200" s="87" t="s">
        <v>173</v>
      </c>
      <c r="E200" s="87" t="s">
        <v>237</v>
      </c>
      <c r="F200" s="87" t="s">
        <v>236</v>
      </c>
      <c r="G200" s="87" t="s">
        <v>53</v>
      </c>
      <c r="H200" s="87" t="s">
        <v>53</v>
      </c>
      <c r="I200" s="87" t="s">
        <v>53</v>
      </c>
      <c r="J200" s="87" t="s">
        <v>53</v>
      </c>
      <c r="K200" s="87" t="s">
        <v>596</v>
      </c>
    </row>
    <row r="201" spans="1:11" ht="14.4" hidden="1" x14ac:dyDescent="0.25">
      <c r="A201">
        <v>1160</v>
      </c>
      <c r="B201" s="87" t="s">
        <v>521</v>
      </c>
      <c r="C201" s="87"/>
      <c r="D201" s="87" t="s">
        <v>522</v>
      </c>
      <c r="E201" s="87" t="s">
        <v>237</v>
      </c>
      <c r="F201" s="87" t="s">
        <v>236</v>
      </c>
      <c r="G201" s="87" t="s">
        <v>53</v>
      </c>
      <c r="H201" s="87" t="s">
        <v>53</v>
      </c>
      <c r="I201" s="87" t="s">
        <v>53</v>
      </c>
      <c r="J201" s="87" t="s">
        <v>53</v>
      </c>
      <c r="K201" s="87" t="s">
        <v>596</v>
      </c>
    </row>
    <row r="202" spans="1:11" ht="14.4" hidden="1" x14ac:dyDescent="0.25">
      <c r="A202">
        <v>1163</v>
      </c>
      <c r="B202" s="87" t="s">
        <v>505</v>
      </c>
      <c r="C202" s="87"/>
      <c r="D202" s="87" t="s">
        <v>506</v>
      </c>
      <c r="E202" s="87" t="s">
        <v>237</v>
      </c>
      <c r="F202" s="87" t="s">
        <v>236</v>
      </c>
      <c r="G202" s="87" t="s">
        <v>53</v>
      </c>
      <c r="H202" s="87" t="s">
        <v>53</v>
      </c>
      <c r="I202" s="87" t="s">
        <v>53</v>
      </c>
      <c r="J202" s="87" t="s">
        <v>53</v>
      </c>
      <c r="K202" s="87" t="s">
        <v>596</v>
      </c>
    </row>
    <row r="203" spans="1:11" ht="14.4" hidden="1" x14ac:dyDescent="0.25">
      <c r="A203">
        <v>1164</v>
      </c>
      <c r="B203" s="87" t="s">
        <v>539</v>
      </c>
      <c r="C203" s="87" t="s">
        <v>540</v>
      </c>
      <c r="D203" s="87" t="s">
        <v>523</v>
      </c>
      <c r="E203" s="87" t="s">
        <v>237</v>
      </c>
      <c r="F203" s="87" t="s">
        <v>236</v>
      </c>
      <c r="G203" s="87" t="s">
        <v>53</v>
      </c>
      <c r="H203" s="87" t="s">
        <v>53</v>
      </c>
      <c r="I203" s="87" t="s">
        <v>53</v>
      </c>
      <c r="J203" s="87" t="s">
        <v>53</v>
      </c>
      <c r="K203" s="87" t="s">
        <v>596</v>
      </c>
    </row>
    <row r="204" spans="1:11" ht="14.4" hidden="1" x14ac:dyDescent="0.25">
      <c r="A204">
        <v>1165</v>
      </c>
      <c r="B204" s="87" t="s">
        <v>524</v>
      </c>
      <c r="C204" s="87"/>
      <c r="D204" s="87" t="s">
        <v>525</v>
      </c>
      <c r="E204" s="87" t="s">
        <v>237</v>
      </c>
      <c r="F204" s="87" t="s">
        <v>236</v>
      </c>
      <c r="G204" s="87" t="s">
        <v>53</v>
      </c>
      <c r="H204" s="87" t="s">
        <v>53</v>
      </c>
      <c r="I204" s="87" t="s">
        <v>53</v>
      </c>
      <c r="J204" s="87" t="s">
        <v>53</v>
      </c>
      <c r="K204" s="87" t="s">
        <v>596</v>
      </c>
    </row>
    <row r="205" spans="1:11" ht="14.4" hidden="1" x14ac:dyDescent="0.25">
      <c r="A205">
        <v>1168</v>
      </c>
      <c r="B205" s="87" t="s">
        <v>503</v>
      </c>
      <c r="C205" s="87"/>
      <c r="D205" s="87" t="s">
        <v>76</v>
      </c>
      <c r="E205" s="87" t="s">
        <v>237</v>
      </c>
      <c r="F205" s="87" t="s">
        <v>236</v>
      </c>
      <c r="G205" s="87" t="s">
        <v>53</v>
      </c>
      <c r="H205" s="87" t="s">
        <v>53</v>
      </c>
      <c r="I205" s="87" t="s">
        <v>53</v>
      </c>
      <c r="J205" s="87" t="s">
        <v>53</v>
      </c>
      <c r="K205" s="87" t="s">
        <v>596</v>
      </c>
    </row>
    <row r="206" spans="1:11" ht="14.4" hidden="1" x14ac:dyDescent="0.25">
      <c r="A206">
        <v>1192</v>
      </c>
      <c r="B206" s="87" t="s">
        <v>567</v>
      </c>
      <c r="C206" s="87"/>
      <c r="D206" s="87" t="s">
        <v>318</v>
      </c>
      <c r="E206" s="87" t="s">
        <v>237</v>
      </c>
      <c r="F206" s="87" t="s">
        <v>236</v>
      </c>
      <c r="G206" s="87" t="s">
        <v>53</v>
      </c>
      <c r="H206" s="87" t="s">
        <v>596</v>
      </c>
      <c r="I206" s="87" t="s">
        <v>53</v>
      </c>
      <c r="J206" s="87" t="s">
        <v>53</v>
      </c>
      <c r="K206" s="87" t="s">
        <v>596</v>
      </c>
    </row>
    <row r="207" spans="1:11" ht="14.4" hidden="1" x14ac:dyDescent="0.25">
      <c r="A207">
        <v>1213</v>
      </c>
      <c r="B207" s="87" t="s">
        <v>703</v>
      </c>
      <c r="C207" s="87"/>
      <c r="D207" s="87" t="s">
        <v>704</v>
      </c>
      <c r="E207" s="87" t="s">
        <v>237</v>
      </c>
      <c r="F207" s="87" t="s">
        <v>236</v>
      </c>
      <c r="G207" s="87" t="s">
        <v>53</v>
      </c>
      <c r="H207" s="87" t="s">
        <v>53</v>
      </c>
      <c r="I207" s="87" t="s">
        <v>53</v>
      </c>
      <c r="J207" s="87" t="s">
        <v>53</v>
      </c>
      <c r="K207" s="87" t="s">
        <v>596</v>
      </c>
    </row>
    <row r="208" spans="1:11" ht="14.4" hidden="1" x14ac:dyDescent="0.25">
      <c r="A208">
        <v>1246</v>
      </c>
      <c r="B208" s="87" t="s">
        <v>242</v>
      </c>
      <c r="C208" s="87" t="s">
        <v>63</v>
      </c>
      <c r="D208" s="87" t="s">
        <v>748</v>
      </c>
      <c r="E208" s="87" t="s">
        <v>237</v>
      </c>
      <c r="F208" s="87" t="s">
        <v>236</v>
      </c>
      <c r="G208" s="87" t="s">
        <v>53</v>
      </c>
      <c r="H208" s="87" t="s">
        <v>53</v>
      </c>
      <c r="I208" s="87" t="s">
        <v>53</v>
      </c>
      <c r="J208" s="87" t="s">
        <v>53</v>
      </c>
      <c r="K208" s="87" t="s">
        <v>53</v>
      </c>
    </row>
    <row r="209" spans="1:11" ht="14.4" hidden="1" x14ac:dyDescent="0.25">
      <c r="A209">
        <v>1247</v>
      </c>
      <c r="B209" s="87" t="s">
        <v>749</v>
      </c>
      <c r="C209" s="87"/>
      <c r="D209" s="87" t="s">
        <v>750</v>
      </c>
      <c r="E209" s="87" t="s">
        <v>237</v>
      </c>
      <c r="F209" s="87" t="s">
        <v>236</v>
      </c>
      <c r="G209" s="87" t="s">
        <v>53</v>
      </c>
      <c r="H209" s="87" t="s">
        <v>53</v>
      </c>
      <c r="I209" s="87" t="s">
        <v>53</v>
      </c>
      <c r="J209" s="87" t="s">
        <v>53</v>
      </c>
      <c r="K209" s="87" t="s">
        <v>596</v>
      </c>
    </row>
    <row r="210" spans="1:11" ht="14.4" hidden="1" x14ac:dyDescent="0.25">
      <c r="A210">
        <v>1248</v>
      </c>
      <c r="B210" s="87" t="s">
        <v>524</v>
      </c>
      <c r="C210" s="87"/>
      <c r="D210" s="87" t="s">
        <v>751</v>
      </c>
      <c r="E210" s="87" t="s">
        <v>237</v>
      </c>
      <c r="F210" s="87" t="s">
        <v>236</v>
      </c>
      <c r="G210" s="87" t="s">
        <v>53</v>
      </c>
      <c r="H210" s="87" t="s">
        <v>53</v>
      </c>
      <c r="I210" s="87" t="s">
        <v>53</v>
      </c>
      <c r="J210" s="87" t="s">
        <v>53</v>
      </c>
      <c r="K210" s="87" t="s">
        <v>596</v>
      </c>
    </row>
    <row r="211" spans="1:11" ht="14.4" hidden="1" x14ac:dyDescent="0.25">
      <c r="A211">
        <v>1249</v>
      </c>
      <c r="B211" s="87" t="s">
        <v>752</v>
      </c>
      <c r="C211" s="87" t="s">
        <v>301</v>
      </c>
      <c r="D211" s="87" t="s">
        <v>753</v>
      </c>
      <c r="E211" s="87" t="s">
        <v>237</v>
      </c>
      <c r="F211" s="87" t="s">
        <v>236</v>
      </c>
      <c r="G211" s="87" t="s">
        <v>53</v>
      </c>
      <c r="H211" s="87" t="s">
        <v>53</v>
      </c>
      <c r="I211" s="87" t="s">
        <v>53</v>
      </c>
      <c r="J211" s="87" t="s">
        <v>53</v>
      </c>
      <c r="K211" s="87" t="s">
        <v>596</v>
      </c>
    </row>
    <row r="212" spans="1:11" ht="14.4" hidden="1" x14ac:dyDescent="0.25">
      <c r="A212">
        <v>1251</v>
      </c>
      <c r="B212" s="87" t="s">
        <v>720</v>
      </c>
      <c r="C212" s="87" t="s">
        <v>62</v>
      </c>
      <c r="D212" s="87" t="s">
        <v>754</v>
      </c>
      <c r="E212" s="87" t="s">
        <v>237</v>
      </c>
      <c r="F212" s="87" t="s">
        <v>236</v>
      </c>
      <c r="G212" s="87" t="s">
        <v>53</v>
      </c>
      <c r="H212" s="87" t="s">
        <v>53</v>
      </c>
      <c r="I212" s="87" t="s">
        <v>53</v>
      </c>
      <c r="J212" s="87" t="s">
        <v>53</v>
      </c>
      <c r="K212" s="87" t="s">
        <v>596</v>
      </c>
    </row>
    <row r="213" spans="1:11" ht="14.4" hidden="1" x14ac:dyDescent="0.25">
      <c r="A213">
        <v>183</v>
      </c>
      <c r="B213" s="87" t="s">
        <v>235</v>
      </c>
      <c r="C213" s="87"/>
      <c r="D213" s="87" t="s">
        <v>211</v>
      </c>
      <c r="E213" s="87" t="s">
        <v>215</v>
      </c>
      <c r="F213" s="87" t="s">
        <v>214</v>
      </c>
      <c r="G213" s="87" t="s">
        <v>596</v>
      </c>
      <c r="H213" s="87" t="s">
        <v>596</v>
      </c>
      <c r="I213" s="87" t="s">
        <v>596</v>
      </c>
      <c r="J213" s="87" t="s">
        <v>53</v>
      </c>
      <c r="K213" s="87" t="s">
        <v>596</v>
      </c>
    </row>
    <row r="214" spans="1:11" ht="14.4" hidden="1" x14ac:dyDescent="0.25">
      <c r="A214">
        <v>186</v>
      </c>
      <c r="B214" s="87" t="s">
        <v>233</v>
      </c>
      <c r="C214" s="87"/>
      <c r="D214" s="87" t="s">
        <v>696</v>
      </c>
      <c r="E214" s="87" t="s">
        <v>215</v>
      </c>
      <c r="F214" s="87" t="s">
        <v>214</v>
      </c>
      <c r="G214" s="87" t="s">
        <v>53</v>
      </c>
      <c r="H214" s="87" t="s">
        <v>53</v>
      </c>
      <c r="I214" s="87" t="s">
        <v>53</v>
      </c>
      <c r="J214" s="87" t="s">
        <v>596</v>
      </c>
      <c r="K214" s="87" t="s">
        <v>596</v>
      </c>
    </row>
    <row r="215" spans="1:11" ht="14.4" hidden="1" x14ac:dyDescent="0.25">
      <c r="A215">
        <v>843</v>
      </c>
      <c r="B215" s="87" t="s">
        <v>231</v>
      </c>
      <c r="C215" s="87" t="s">
        <v>74</v>
      </c>
      <c r="D215" s="87" t="s">
        <v>108</v>
      </c>
      <c r="E215" s="87" t="s">
        <v>215</v>
      </c>
      <c r="F215" s="87" t="s">
        <v>214</v>
      </c>
      <c r="G215" s="87" t="s">
        <v>53</v>
      </c>
      <c r="H215" s="87" t="s">
        <v>53</v>
      </c>
      <c r="I215" s="87" t="s">
        <v>53</v>
      </c>
      <c r="J215" s="87" t="s">
        <v>596</v>
      </c>
      <c r="K215" s="87" t="s">
        <v>596</v>
      </c>
    </row>
    <row r="216" spans="1:11" ht="14.4" hidden="1" x14ac:dyDescent="0.25">
      <c r="A216">
        <v>845</v>
      </c>
      <c r="B216" s="87" t="s">
        <v>217</v>
      </c>
      <c r="C216" s="87"/>
      <c r="D216" s="87" t="s">
        <v>61</v>
      </c>
      <c r="E216" s="87" t="s">
        <v>215</v>
      </c>
      <c r="F216" s="87" t="s">
        <v>214</v>
      </c>
      <c r="G216" s="87" t="s">
        <v>53</v>
      </c>
      <c r="H216" s="87" t="s">
        <v>596</v>
      </c>
      <c r="I216" s="87" t="s">
        <v>53</v>
      </c>
      <c r="J216" s="87" t="s">
        <v>53</v>
      </c>
      <c r="K216" s="87" t="s">
        <v>596</v>
      </c>
    </row>
    <row r="217" spans="1:11" ht="14.4" hidden="1" x14ac:dyDescent="0.25">
      <c r="A217">
        <v>847</v>
      </c>
      <c r="B217" s="87" t="s">
        <v>229</v>
      </c>
      <c r="C217" s="87" t="s">
        <v>63</v>
      </c>
      <c r="D217" s="87" t="s">
        <v>228</v>
      </c>
      <c r="E217" s="87" t="s">
        <v>215</v>
      </c>
      <c r="F217" s="87" t="s">
        <v>214</v>
      </c>
      <c r="G217" s="87" t="s">
        <v>53</v>
      </c>
      <c r="H217" s="87" t="s">
        <v>53</v>
      </c>
      <c r="I217" s="87" t="s">
        <v>53</v>
      </c>
      <c r="J217" s="87" t="s">
        <v>53</v>
      </c>
      <c r="K217" s="87" t="s">
        <v>596</v>
      </c>
    </row>
    <row r="218" spans="1:11" ht="14.4" hidden="1" x14ac:dyDescent="0.25">
      <c r="A218">
        <v>924</v>
      </c>
      <c r="B218" s="87" t="s">
        <v>227</v>
      </c>
      <c r="C218" s="87"/>
      <c r="D218" s="87" t="s">
        <v>226</v>
      </c>
      <c r="E218" s="87" t="s">
        <v>215</v>
      </c>
      <c r="F218" s="87" t="s">
        <v>214</v>
      </c>
      <c r="G218" s="87" t="s">
        <v>53</v>
      </c>
      <c r="H218" s="87" t="s">
        <v>53</v>
      </c>
      <c r="I218" s="87" t="s">
        <v>596</v>
      </c>
      <c r="J218" s="87" t="s">
        <v>53</v>
      </c>
      <c r="K218" s="87" t="s">
        <v>596</v>
      </c>
    </row>
    <row r="219" spans="1:11" ht="14.4" hidden="1" x14ac:dyDescent="0.25">
      <c r="A219">
        <v>925</v>
      </c>
      <c r="B219" s="87" t="s">
        <v>225</v>
      </c>
      <c r="C219" s="87" t="s">
        <v>62</v>
      </c>
      <c r="D219" s="87" t="s">
        <v>59</v>
      </c>
      <c r="E219" s="87" t="s">
        <v>215</v>
      </c>
      <c r="F219" s="87" t="s">
        <v>214</v>
      </c>
      <c r="G219" s="87" t="s">
        <v>53</v>
      </c>
      <c r="H219" s="87" t="s">
        <v>53</v>
      </c>
      <c r="I219" s="87" t="s">
        <v>53</v>
      </c>
      <c r="J219" s="87" t="s">
        <v>53</v>
      </c>
      <c r="K219" s="87" t="s">
        <v>596</v>
      </c>
    </row>
    <row r="220" spans="1:11" ht="14.4" hidden="1" x14ac:dyDescent="0.25">
      <c r="A220">
        <v>928</v>
      </c>
      <c r="B220" s="87" t="s">
        <v>224</v>
      </c>
      <c r="C220" s="87"/>
      <c r="D220" s="87" t="s">
        <v>76</v>
      </c>
      <c r="E220" s="87" t="s">
        <v>215</v>
      </c>
      <c r="F220" s="87" t="s">
        <v>214</v>
      </c>
      <c r="G220" s="87" t="s">
        <v>53</v>
      </c>
      <c r="H220" s="87" t="s">
        <v>53</v>
      </c>
      <c r="I220" s="87" t="s">
        <v>53</v>
      </c>
      <c r="J220" s="87" t="s">
        <v>53</v>
      </c>
      <c r="K220" s="87" t="s">
        <v>596</v>
      </c>
    </row>
    <row r="221" spans="1:11" ht="14.4" hidden="1" x14ac:dyDescent="0.25">
      <c r="A221">
        <v>985</v>
      </c>
      <c r="B221" s="87" t="s">
        <v>223</v>
      </c>
      <c r="C221" s="87"/>
      <c r="D221" s="87" t="s">
        <v>222</v>
      </c>
      <c r="E221" s="87" t="s">
        <v>215</v>
      </c>
      <c r="F221" s="87" t="s">
        <v>214</v>
      </c>
      <c r="G221" s="87" t="s">
        <v>53</v>
      </c>
      <c r="H221" s="87" t="s">
        <v>53</v>
      </c>
      <c r="I221" s="87" t="s">
        <v>53</v>
      </c>
      <c r="J221" s="87" t="s">
        <v>53</v>
      </c>
      <c r="K221" s="87" t="s">
        <v>596</v>
      </c>
    </row>
    <row r="222" spans="1:11" ht="14.4" hidden="1" x14ac:dyDescent="0.25">
      <c r="A222">
        <v>990</v>
      </c>
      <c r="B222" s="87" t="s">
        <v>221</v>
      </c>
      <c r="C222" s="87"/>
      <c r="D222" s="87" t="s">
        <v>220</v>
      </c>
      <c r="E222" s="87" t="s">
        <v>215</v>
      </c>
      <c r="F222" s="87" t="s">
        <v>214</v>
      </c>
      <c r="G222" s="87" t="s">
        <v>53</v>
      </c>
      <c r="H222" s="87" t="s">
        <v>53</v>
      </c>
      <c r="I222" s="87" t="s">
        <v>53</v>
      </c>
      <c r="J222" s="87" t="s">
        <v>53</v>
      </c>
      <c r="K222" s="87" t="s">
        <v>596</v>
      </c>
    </row>
    <row r="223" spans="1:11" ht="14.4" hidden="1" x14ac:dyDescent="0.25">
      <c r="A223">
        <v>1062</v>
      </c>
      <c r="B223" s="87" t="s">
        <v>219</v>
      </c>
      <c r="C223" s="87"/>
      <c r="D223" s="87" t="s">
        <v>218</v>
      </c>
      <c r="E223" s="87" t="s">
        <v>215</v>
      </c>
      <c r="F223" s="87" t="s">
        <v>214</v>
      </c>
      <c r="G223" s="87" t="s">
        <v>53</v>
      </c>
      <c r="H223" s="87" t="s">
        <v>53</v>
      </c>
      <c r="I223" s="87" t="s">
        <v>53</v>
      </c>
      <c r="J223" s="87" t="s">
        <v>53</v>
      </c>
      <c r="K223" s="87" t="s">
        <v>596</v>
      </c>
    </row>
    <row r="224" spans="1:11" ht="14.4" hidden="1" x14ac:dyDescent="0.25">
      <c r="A224">
        <v>1071</v>
      </c>
      <c r="B224" s="87" t="s">
        <v>217</v>
      </c>
      <c r="C224" s="87"/>
      <c r="D224" s="87" t="s">
        <v>216</v>
      </c>
      <c r="E224" s="87" t="s">
        <v>215</v>
      </c>
      <c r="F224" s="87" t="s">
        <v>214</v>
      </c>
      <c r="G224" s="87" t="s">
        <v>53</v>
      </c>
      <c r="H224" s="87" t="s">
        <v>53</v>
      </c>
      <c r="I224" s="87" t="s">
        <v>53</v>
      </c>
      <c r="J224" s="87" t="s">
        <v>53</v>
      </c>
      <c r="K224" s="87" t="s">
        <v>596</v>
      </c>
    </row>
    <row r="225" spans="1:11" ht="14.4" hidden="1" x14ac:dyDescent="0.25">
      <c r="A225">
        <v>1087</v>
      </c>
      <c r="B225" s="87" t="s">
        <v>103</v>
      </c>
      <c r="C225" s="87"/>
      <c r="D225" s="87" t="s">
        <v>102</v>
      </c>
      <c r="E225" s="87" t="s">
        <v>215</v>
      </c>
      <c r="F225" s="87" t="s">
        <v>214</v>
      </c>
      <c r="G225" s="87" t="s">
        <v>53</v>
      </c>
      <c r="H225" s="87" t="s">
        <v>53</v>
      </c>
      <c r="I225" s="87" t="s">
        <v>53</v>
      </c>
      <c r="J225" s="87" t="s">
        <v>53</v>
      </c>
      <c r="K225" s="87" t="s">
        <v>596</v>
      </c>
    </row>
    <row r="226" spans="1:11" ht="14.4" hidden="1" x14ac:dyDescent="0.25">
      <c r="A226">
        <v>1184</v>
      </c>
      <c r="B226" s="87" t="s">
        <v>568</v>
      </c>
      <c r="C226" s="87" t="s">
        <v>62</v>
      </c>
      <c r="D226" s="87" t="s">
        <v>569</v>
      </c>
      <c r="E226" s="87" t="s">
        <v>215</v>
      </c>
      <c r="F226" s="87" t="s">
        <v>214</v>
      </c>
      <c r="G226" s="87" t="s">
        <v>53</v>
      </c>
      <c r="H226" s="87" t="s">
        <v>53</v>
      </c>
      <c r="I226" s="87" t="s">
        <v>53</v>
      </c>
      <c r="J226" s="87" t="s">
        <v>53</v>
      </c>
      <c r="K226" s="87" t="s">
        <v>596</v>
      </c>
    </row>
    <row r="227" spans="1:11" ht="14.4" hidden="1" x14ac:dyDescent="0.25">
      <c r="A227">
        <v>54</v>
      </c>
      <c r="B227" s="87" t="s">
        <v>213</v>
      </c>
      <c r="C227" s="87"/>
      <c r="D227" s="87" t="s">
        <v>130</v>
      </c>
      <c r="E227" s="87" t="s">
        <v>198</v>
      </c>
      <c r="F227" s="87" t="s">
        <v>197</v>
      </c>
      <c r="G227" s="87" t="s">
        <v>596</v>
      </c>
      <c r="H227" s="87" t="s">
        <v>596</v>
      </c>
      <c r="I227" s="87" t="s">
        <v>596</v>
      </c>
      <c r="J227" s="87" t="s">
        <v>596</v>
      </c>
      <c r="K227" s="87" t="s">
        <v>596</v>
      </c>
    </row>
    <row r="228" spans="1:11" ht="14.4" hidden="1" x14ac:dyDescent="0.25">
      <c r="A228">
        <v>249</v>
      </c>
      <c r="B228" s="87" t="s">
        <v>285</v>
      </c>
      <c r="C228" s="87" t="s">
        <v>74</v>
      </c>
      <c r="D228" s="87" t="s">
        <v>148</v>
      </c>
      <c r="E228" s="87" t="s">
        <v>198</v>
      </c>
      <c r="F228" s="87" t="s">
        <v>197</v>
      </c>
      <c r="G228" s="87" t="s">
        <v>53</v>
      </c>
      <c r="H228" s="87" t="s">
        <v>53</v>
      </c>
      <c r="I228" s="87" t="s">
        <v>53</v>
      </c>
      <c r="J228" s="87" t="s">
        <v>596</v>
      </c>
      <c r="K228" s="87" t="s">
        <v>596</v>
      </c>
    </row>
    <row r="229" spans="1:11" ht="14.4" hidden="1" x14ac:dyDescent="0.25">
      <c r="A229">
        <v>580</v>
      </c>
      <c r="B229" s="87" t="s">
        <v>204</v>
      </c>
      <c r="C229" s="87"/>
      <c r="D229" s="87" t="s">
        <v>211</v>
      </c>
      <c r="E229" s="87" t="s">
        <v>198</v>
      </c>
      <c r="F229" s="87" t="s">
        <v>197</v>
      </c>
      <c r="G229" s="87" t="s">
        <v>596</v>
      </c>
      <c r="H229" s="87" t="s">
        <v>596</v>
      </c>
      <c r="I229" s="87" t="s">
        <v>596</v>
      </c>
      <c r="J229" s="87" t="s">
        <v>53</v>
      </c>
      <c r="K229" s="87" t="s">
        <v>596</v>
      </c>
    </row>
    <row r="230" spans="1:11" ht="14.4" hidden="1" x14ac:dyDescent="0.25">
      <c r="A230">
        <v>622</v>
      </c>
      <c r="B230" s="87" t="s">
        <v>210</v>
      </c>
      <c r="C230" s="87"/>
      <c r="D230" s="87" t="s">
        <v>209</v>
      </c>
      <c r="E230" s="87" t="s">
        <v>198</v>
      </c>
      <c r="F230" s="87" t="s">
        <v>197</v>
      </c>
      <c r="G230" s="87" t="s">
        <v>596</v>
      </c>
      <c r="H230" s="87" t="s">
        <v>596</v>
      </c>
      <c r="I230" s="87" t="s">
        <v>53</v>
      </c>
      <c r="J230" s="87" t="s">
        <v>596</v>
      </c>
      <c r="K230" s="87" t="s">
        <v>596</v>
      </c>
    </row>
    <row r="231" spans="1:11" ht="14.4" hidden="1" x14ac:dyDescent="0.25">
      <c r="A231">
        <v>892</v>
      </c>
      <c r="B231" s="87" t="s">
        <v>208</v>
      </c>
      <c r="C231" s="87"/>
      <c r="D231" s="87" t="s">
        <v>207</v>
      </c>
      <c r="E231" s="87" t="s">
        <v>198</v>
      </c>
      <c r="F231" s="87" t="s">
        <v>197</v>
      </c>
      <c r="G231" s="87" t="s">
        <v>53</v>
      </c>
      <c r="H231" s="87" t="s">
        <v>53</v>
      </c>
      <c r="I231" s="87" t="s">
        <v>53</v>
      </c>
      <c r="J231" s="87" t="s">
        <v>53</v>
      </c>
      <c r="K231" s="87" t="s">
        <v>596</v>
      </c>
    </row>
    <row r="232" spans="1:11" ht="14.4" hidden="1" x14ac:dyDescent="0.25">
      <c r="A232">
        <v>894</v>
      </c>
      <c r="B232" s="87" t="s">
        <v>206</v>
      </c>
      <c r="C232" s="87"/>
      <c r="D232" s="87" t="s">
        <v>205</v>
      </c>
      <c r="E232" s="87" t="s">
        <v>198</v>
      </c>
      <c r="F232" s="87" t="s">
        <v>197</v>
      </c>
      <c r="G232" s="87" t="s">
        <v>53</v>
      </c>
      <c r="H232" s="87" t="s">
        <v>53</v>
      </c>
      <c r="I232" s="87" t="s">
        <v>53</v>
      </c>
      <c r="J232" s="87" t="s">
        <v>53</v>
      </c>
      <c r="K232" s="87" t="s">
        <v>596</v>
      </c>
    </row>
    <row r="233" spans="1:11" ht="14.4" hidden="1" x14ac:dyDescent="0.25">
      <c r="A233">
        <v>1005</v>
      </c>
      <c r="B233" s="87" t="s">
        <v>204</v>
      </c>
      <c r="C233" s="87"/>
      <c r="D233" s="87" t="s">
        <v>141</v>
      </c>
      <c r="E233" s="87" t="s">
        <v>198</v>
      </c>
      <c r="F233" s="87" t="s">
        <v>197</v>
      </c>
      <c r="G233" s="87" t="s">
        <v>53</v>
      </c>
      <c r="H233" s="87" t="s">
        <v>53</v>
      </c>
      <c r="I233" s="87" t="s">
        <v>53</v>
      </c>
      <c r="J233" s="87" t="s">
        <v>53</v>
      </c>
      <c r="K233" s="87" t="s">
        <v>596</v>
      </c>
    </row>
    <row r="234" spans="1:11" ht="14.4" hidden="1" x14ac:dyDescent="0.25">
      <c r="A234">
        <v>1039</v>
      </c>
      <c r="B234" s="87" t="s">
        <v>202</v>
      </c>
      <c r="C234" s="87"/>
      <c r="D234" s="87" t="s">
        <v>201</v>
      </c>
      <c r="E234" s="87" t="s">
        <v>198</v>
      </c>
      <c r="F234" s="87" t="s">
        <v>197</v>
      </c>
      <c r="G234" s="87" t="s">
        <v>53</v>
      </c>
      <c r="H234" s="87" t="s">
        <v>53</v>
      </c>
      <c r="I234" s="87" t="s">
        <v>53</v>
      </c>
      <c r="J234" s="87" t="s">
        <v>53</v>
      </c>
      <c r="K234" s="87" t="s">
        <v>596</v>
      </c>
    </row>
    <row r="235" spans="1:11" ht="14.4" hidden="1" x14ac:dyDescent="0.25">
      <c r="A235">
        <v>1186</v>
      </c>
      <c r="B235" s="87" t="s">
        <v>570</v>
      </c>
      <c r="C235" s="87"/>
      <c r="D235" s="87" t="s">
        <v>65</v>
      </c>
      <c r="E235" s="87" t="s">
        <v>198</v>
      </c>
      <c r="F235" s="87" t="s">
        <v>197</v>
      </c>
      <c r="G235" s="87" t="s">
        <v>53</v>
      </c>
      <c r="H235" s="87" t="s">
        <v>53</v>
      </c>
      <c r="I235" s="87" t="s">
        <v>53</v>
      </c>
      <c r="J235" s="87" t="s">
        <v>53</v>
      </c>
      <c r="K235" s="87" t="s">
        <v>596</v>
      </c>
    </row>
    <row r="236" spans="1:11" ht="14.4" hidden="1" x14ac:dyDescent="0.25">
      <c r="A236">
        <v>1187</v>
      </c>
      <c r="B236" s="87" t="s">
        <v>598</v>
      </c>
      <c r="C236" s="87"/>
      <c r="D236" s="87" t="s">
        <v>58</v>
      </c>
      <c r="E236" s="87" t="s">
        <v>198</v>
      </c>
      <c r="F236" s="87" t="s">
        <v>197</v>
      </c>
      <c r="G236" s="87" t="s">
        <v>53</v>
      </c>
      <c r="H236" s="87" t="s">
        <v>53</v>
      </c>
      <c r="I236" s="87" t="s">
        <v>53</v>
      </c>
      <c r="J236" s="87" t="s">
        <v>53</v>
      </c>
      <c r="K236" s="87" t="s">
        <v>596</v>
      </c>
    </row>
    <row r="237" spans="1:11" ht="14.4" hidden="1" x14ac:dyDescent="0.25">
      <c r="A237">
        <v>1188</v>
      </c>
      <c r="B237" s="87" t="s">
        <v>409</v>
      </c>
      <c r="C237" s="87"/>
      <c r="D237" s="87" t="s">
        <v>65</v>
      </c>
      <c r="E237" s="87" t="s">
        <v>198</v>
      </c>
      <c r="F237" s="87" t="s">
        <v>197</v>
      </c>
      <c r="G237" s="87" t="s">
        <v>53</v>
      </c>
      <c r="H237" s="87" t="s">
        <v>53</v>
      </c>
      <c r="I237" s="87" t="s">
        <v>53</v>
      </c>
      <c r="J237" s="87" t="s">
        <v>53</v>
      </c>
      <c r="K237" s="87" t="s">
        <v>596</v>
      </c>
    </row>
    <row r="238" spans="1:11" ht="14.4" hidden="1" x14ac:dyDescent="0.25">
      <c r="A238">
        <v>1189</v>
      </c>
      <c r="B238" s="87" t="s">
        <v>571</v>
      </c>
      <c r="C238" s="87"/>
      <c r="D238" s="87" t="s">
        <v>572</v>
      </c>
      <c r="E238" s="87" t="s">
        <v>198</v>
      </c>
      <c r="F238" s="87" t="s">
        <v>197</v>
      </c>
      <c r="G238" s="87" t="s">
        <v>53</v>
      </c>
      <c r="H238" s="87" t="s">
        <v>53</v>
      </c>
      <c r="I238" s="87" t="s">
        <v>53</v>
      </c>
      <c r="J238" s="87" t="s">
        <v>53</v>
      </c>
      <c r="K238" s="87" t="s">
        <v>596</v>
      </c>
    </row>
    <row r="239" spans="1:11" ht="14.4" hidden="1" x14ac:dyDescent="0.25">
      <c r="A239">
        <v>1190</v>
      </c>
      <c r="B239" s="87" t="s">
        <v>573</v>
      </c>
      <c r="C239" s="87"/>
      <c r="D239" s="87" t="s">
        <v>574</v>
      </c>
      <c r="E239" s="87" t="s">
        <v>198</v>
      </c>
      <c r="F239" s="87" t="s">
        <v>197</v>
      </c>
      <c r="G239" s="87" t="s">
        <v>53</v>
      </c>
      <c r="H239" s="87" t="s">
        <v>53</v>
      </c>
      <c r="I239" s="87" t="s">
        <v>53</v>
      </c>
      <c r="J239" s="87" t="s">
        <v>53</v>
      </c>
      <c r="K239" s="87" t="s">
        <v>596</v>
      </c>
    </row>
    <row r="240" spans="1:11" ht="14.4" hidden="1" x14ac:dyDescent="0.25">
      <c r="A240">
        <v>1191</v>
      </c>
      <c r="B240" s="87" t="s">
        <v>575</v>
      </c>
      <c r="C240" s="87"/>
      <c r="D240" s="87" t="s">
        <v>576</v>
      </c>
      <c r="E240" s="87" t="s">
        <v>198</v>
      </c>
      <c r="F240" s="87" t="s">
        <v>197</v>
      </c>
      <c r="G240" s="87" t="s">
        <v>53</v>
      </c>
      <c r="H240" s="87" t="s">
        <v>53</v>
      </c>
      <c r="I240" s="87" t="s">
        <v>53</v>
      </c>
      <c r="J240" s="87" t="s">
        <v>53</v>
      </c>
      <c r="K240" s="87" t="s">
        <v>596</v>
      </c>
    </row>
    <row r="241" spans="1:11" ht="14.4" hidden="1" x14ac:dyDescent="0.25">
      <c r="A241">
        <v>1252</v>
      </c>
      <c r="B241" s="87" t="s">
        <v>781</v>
      </c>
      <c r="C241" s="87"/>
      <c r="D241" s="87" t="s">
        <v>782</v>
      </c>
      <c r="E241" s="87" t="s">
        <v>198</v>
      </c>
      <c r="F241" s="87" t="s">
        <v>197</v>
      </c>
      <c r="G241" s="87" t="s">
        <v>53</v>
      </c>
      <c r="H241" s="87" t="s">
        <v>53</v>
      </c>
      <c r="I241" s="87" t="s">
        <v>53</v>
      </c>
      <c r="J241" s="87" t="s">
        <v>53</v>
      </c>
      <c r="K241" s="87" t="s">
        <v>596</v>
      </c>
    </row>
    <row r="242" spans="1:11" ht="14.4" hidden="1" x14ac:dyDescent="0.25">
      <c r="A242">
        <v>1253</v>
      </c>
      <c r="B242" s="87" t="s">
        <v>783</v>
      </c>
      <c r="C242" s="87" t="s">
        <v>74</v>
      </c>
      <c r="D242" s="87" t="s">
        <v>58</v>
      </c>
      <c r="E242" s="87" t="s">
        <v>198</v>
      </c>
      <c r="F242" s="87" t="s">
        <v>197</v>
      </c>
      <c r="G242" s="87" t="s">
        <v>53</v>
      </c>
      <c r="H242" s="87" t="s">
        <v>53</v>
      </c>
      <c r="I242" s="87" t="s">
        <v>53</v>
      </c>
      <c r="J242" s="87" t="s">
        <v>53</v>
      </c>
      <c r="K242" s="87" t="s">
        <v>596</v>
      </c>
    </row>
    <row r="243" spans="1:11" ht="14.4" hidden="1" x14ac:dyDescent="0.25">
      <c r="A243">
        <v>1254</v>
      </c>
      <c r="B243" s="87" t="s">
        <v>784</v>
      </c>
      <c r="C243" s="87" t="s">
        <v>63</v>
      </c>
      <c r="D243" s="87" t="s">
        <v>785</v>
      </c>
      <c r="E243" s="87" t="s">
        <v>198</v>
      </c>
      <c r="F243" s="87" t="s">
        <v>197</v>
      </c>
      <c r="G243" s="87" t="s">
        <v>53</v>
      </c>
      <c r="H243" s="87" t="s">
        <v>53</v>
      </c>
      <c r="I243" s="87" t="s">
        <v>53</v>
      </c>
      <c r="J243" s="87" t="s">
        <v>53</v>
      </c>
      <c r="K243" s="87" t="s">
        <v>596</v>
      </c>
    </row>
    <row r="244" spans="1:11" ht="14.4" hidden="1" x14ac:dyDescent="0.25">
      <c r="A244">
        <v>1255</v>
      </c>
      <c r="B244" s="87" t="s">
        <v>786</v>
      </c>
      <c r="C244" s="87"/>
      <c r="D244" s="87" t="s">
        <v>228</v>
      </c>
      <c r="E244" s="87" t="s">
        <v>198</v>
      </c>
      <c r="F244" s="87" t="s">
        <v>197</v>
      </c>
      <c r="G244" s="87" t="s">
        <v>53</v>
      </c>
      <c r="H244" s="87" t="s">
        <v>53</v>
      </c>
      <c r="I244" s="87" t="s">
        <v>53</v>
      </c>
      <c r="J244" s="87" t="s">
        <v>53</v>
      </c>
      <c r="K244" s="87" t="s">
        <v>596</v>
      </c>
    </row>
    <row r="245" spans="1:11" ht="14.4" hidden="1" x14ac:dyDescent="0.25">
      <c r="A245">
        <v>1256</v>
      </c>
      <c r="B245" s="87" t="s">
        <v>787</v>
      </c>
      <c r="C245" s="87" t="s">
        <v>62</v>
      </c>
      <c r="D245" s="87" t="s">
        <v>788</v>
      </c>
      <c r="E245" s="87" t="s">
        <v>198</v>
      </c>
      <c r="F245" s="87" t="s">
        <v>197</v>
      </c>
      <c r="G245" s="87" t="s">
        <v>53</v>
      </c>
      <c r="H245" s="87" t="s">
        <v>53</v>
      </c>
      <c r="I245" s="87" t="s">
        <v>53</v>
      </c>
      <c r="J245" s="87" t="s">
        <v>53</v>
      </c>
      <c r="K245" s="87" t="s">
        <v>596</v>
      </c>
    </row>
    <row r="246" spans="1:11" ht="14.4" hidden="1" x14ac:dyDescent="0.25">
      <c r="A246">
        <v>302</v>
      </c>
      <c r="B246" s="87" t="s">
        <v>196</v>
      </c>
      <c r="C246" s="87" t="s">
        <v>63</v>
      </c>
      <c r="D246" s="87" t="s">
        <v>195</v>
      </c>
      <c r="E246" s="87" t="s">
        <v>185</v>
      </c>
      <c r="F246" s="87" t="s">
        <v>184</v>
      </c>
      <c r="G246" s="87" t="s">
        <v>596</v>
      </c>
      <c r="H246" s="87" t="s">
        <v>596</v>
      </c>
      <c r="I246" s="87" t="s">
        <v>596</v>
      </c>
      <c r="J246" s="87" t="s">
        <v>596</v>
      </c>
      <c r="K246" s="87" t="s">
        <v>596</v>
      </c>
    </row>
    <row r="247" spans="1:11" ht="14.4" hidden="1" x14ac:dyDescent="0.25">
      <c r="A247">
        <v>317</v>
      </c>
      <c r="B247" s="87" t="s">
        <v>187</v>
      </c>
      <c r="C247" s="87"/>
      <c r="D247" s="87" t="s">
        <v>129</v>
      </c>
      <c r="E247" s="87" t="s">
        <v>185</v>
      </c>
      <c r="F247" s="87" t="s">
        <v>184</v>
      </c>
      <c r="G247" s="87" t="s">
        <v>53</v>
      </c>
      <c r="H247" s="87" t="s">
        <v>53</v>
      </c>
      <c r="I247" s="87" t="s">
        <v>53</v>
      </c>
      <c r="J247" s="87" t="s">
        <v>53</v>
      </c>
      <c r="K247" s="87" t="s">
        <v>596</v>
      </c>
    </row>
    <row r="248" spans="1:11" ht="14.4" hidden="1" x14ac:dyDescent="0.25">
      <c r="A248">
        <v>320</v>
      </c>
      <c r="B248" s="87" t="s">
        <v>188</v>
      </c>
      <c r="C248" s="87"/>
      <c r="D248" s="87" t="s">
        <v>194</v>
      </c>
      <c r="E248" s="87" t="s">
        <v>185</v>
      </c>
      <c r="F248" s="87" t="s">
        <v>184</v>
      </c>
      <c r="G248" s="87" t="s">
        <v>53</v>
      </c>
      <c r="H248" s="87" t="s">
        <v>53</v>
      </c>
      <c r="I248" s="87" t="s">
        <v>53</v>
      </c>
      <c r="J248" s="87" t="s">
        <v>596</v>
      </c>
      <c r="K248" s="87" t="s">
        <v>53</v>
      </c>
    </row>
    <row r="249" spans="1:11" ht="14.4" hidden="1" x14ac:dyDescent="0.25">
      <c r="A249">
        <v>656</v>
      </c>
      <c r="B249" s="87" t="s">
        <v>193</v>
      </c>
      <c r="C249" s="87"/>
      <c r="D249" s="87" t="s">
        <v>66</v>
      </c>
      <c r="E249" s="87" t="s">
        <v>185</v>
      </c>
      <c r="F249" s="87" t="s">
        <v>184</v>
      </c>
      <c r="G249" s="87" t="s">
        <v>53</v>
      </c>
      <c r="H249" s="87" t="s">
        <v>53</v>
      </c>
      <c r="I249" s="87" t="s">
        <v>53</v>
      </c>
      <c r="J249" s="87" t="s">
        <v>53</v>
      </c>
      <c r="K249" s="87" t="s">
        <v>596</v>
      </c>
    </row>
    <row r="250" spans="1:11" ht="14.4" hidden="1" x14ac:dyDescent="0.25">
      <c r="A250">
        <v>764</v>
      </c>
      <c r="B250" s="87" t="s">
        <v>192</v>
      </c>
      <c r="C250" s="87"/>
      <c r="D250" s="87" t="s">
        <v>697</v>
      </c>
      <c r="E250" s="87" t="s">
        <v>185</v>
      </c>
      <c r="F250" s="87" t="s">
        <v>184</v>
      </c>
      <c r="G250" s="87" t="s">
        <v>53</v>
      </c>
      <c r="H250" s="87" t="s">
        <v>53</v>
      </c>
      <c r="I250" s="87" t="s">
        <v>53</v>
      </c>
      <c r="J250" s="87" t="s">
        <v>53</v>
      </c>
      <c r="K250" s="87" t="s">
        <v>596</v>
      </c>
    </row>
    <row r="251" spans="1:11" ht="14.4" hidden="1" x14ac:dyDescent="0.25">
      <c r="A251">
        <v>991</v>
      </c>
      <c r="B251" s="87" t="s">
        <v>190</v>
      </c>
      <c r="C251" s="87"/>
      <c r="D251" s="87" t="s">
        <v>189</v>
      </c>
      <c r="E251" s="87" t="s">
        <v>185</v>
      </c>
      <c r="F251" s="87" t="s">
        <v>184</v>
      </c>
      <c r="G251" s="87" t="s">
        <v>53</v>
      </c>
      <c r="H251" s="87" t="s">
        <v>53</v>
      </c>
      <c r="I251" s="87" t="s">
        <v>53</v>
      </c>
      <c r="J251" s="87" t="s">
        <v>53</v>
      </c>
      <c r="K251" s="87" t="s">
        <v>596</v>
      </c>
    </row>
    <row r="252" spans="1:11" ht="14.4" hidden="1" x14ac:dyDescent="0.25">
      <c r="A252">
        <v>1152</v>
      </c>
      <c r="B252" s="87" t="s">
        <v>509</v>
      </c>
      <c r="C252" s="87"/>
      <c r="D252" s="87" t="s">
        <v>510</v>
      </c>
      <c r="E252" s="87" t="s">
        <v>185</v>
      </c>
      <c r="F252" s="87" t="s">
        <v>184</v>
      </c>
      <c r="G252" s="87" t="s">
        <v>53</v>
      </c>
      <c r="H252" s="87" t="s">
        <v>53</v>
      </c>
      <c r="I252" s="87" t="s">
        <v>53</v>
      </c>
      <c r="J252" s="87" t="s">
        <v>53</v>
      </c>
      <c r="K252" s="87" t="s">
        <v>596</v>
      </c>
    </row>
    <row r="253" spans="1:11" ht="14.4" hidden="1" x14ac:dyDescent="0.25">
      <c r="A253">
        <v>1166</v>
      </c>
      <c r="B253" s="87" t="s">
        <v>511</v>
      </c>
      <c r="C253" s="87"/>
      <c r="D253" s="87" t="s">
        <v>212</v>
      </c>
      <c r="E253" s="87" t="s">
        <v>185</v>
      </c>
      <c r="F253" s="87" t="s">
        <v>184</v>
      </c>
      <c r="G253" s="87" t="s">
        <v>53</v>
      </c>
      <c r="H253" s="87" t="s">
        <v>53</v>
      </c>
      <c r="I253" s="87" t="s">
        <v>53</v>
      </c>
      <c r="J253" s="87" t="s">
        <v>53</v>
      </c>
      <c r="K253" s="87" t="s">
        <v>596</v>
      </c>
    </row>
    <row r="254" spans="1:11" ht="14.4" hidden="1" x14ac:dyDescent="0.25">
      <c r="A254">
        <v>1167</v>
      </c>
      <c r="B254" s="87" t="s">
        <v>512</v>
      </c>
      <c r="C254" s="87"/>
      <c r="D254" s="87" t="s">
        <v>379</v>
      </c>
      <c r="E254" s="87" t="s">
        <v>185</v>
      </c>
      <c r="F254" s="87" t="s">
        <v>184</v>
      </c>
      <c r="G254" s="87" t="s">
        <v>53</v>
      </c>
      <c r="H254" s="87" t="s">
        <v>53</v>
      </c>
      <c r="I254" s="87" t="s">
        <v>53</v>
      </c>
      <c r="J254" s="87" t="s">
        <v>53</v>
      </c>
      <c r="K254" s="87" t="s">
        <v>596</v>
      </c>
    </row>
    <row r="255" spans="1:11" ht="14.4" hidden="1" x14ac:dyDescent="0.25">
      <c r="A255">
        <v>1206</v>
      </c>
      <c r="B255" s="87" t="s">
        <v>587</v>
      </c>
      <c r="C255" s="87"/>
      <c r="D255" s="87" t="s">
        <v>588</v>
      </c>
      <c r="E255" s="87" t="s">
        <v>185</v>
      </c>
      <c r="F255" s="87" t="s">
        <v>184</v>
      </c>
      <c r="G255" s="87" t="s">
        <v>53</v>
      </c>
      <c r="H255" s="87" t="s">
        <v>53</v>
      </c>
      <c r="I255" s="87" t="s">
        <v>53</v>
      </c>
      <c r="J255" s="87" t="s">
        <v>53</v>
      </c>
      <c r="K255" s="87" t="s">
        <v>596</v>
      </c>
    </row>
    <row r="256" spans="1:11" ht="14.4" hidden="1" x14ac:dyDescent="0.25">
      <c r="A256">
        <v>1207</v>
      </c>
      <c r="B256" s="87" t="s">
        <v>589</v>
      </c>
      <c r="C256" s="87"/>
      <c r="D256" s="87" t="s">
        <v>590</v>
      </c>
      <c r="E256" s="87" t="s">
        <v>185</v>
      </c>
      <c r="F256" s="87" t="s">
        <v>184</v>
      </c>
      <c r="G256" s="87" t="s">
        <v>53</v>
      </c>
      <c r="H256" s="87" t="s">
        <v>53</v>
      </c>
      <c r="I256" s="87" t="s">
        <v>53</v>
      </c>
      <c r="J256" s="87" t="s">
        <v>53</v>
      </c>
      <c r="K256" s="87" t="s">
        <v>596</v>
      </c>
    </row>
    <row r="257" spans="1:11" ht="14.4" hidden="1" x14ac:dyDescent="0.25">
      <c r="A257">
        <v>1209</v>
      </c>
      <c r="B257" s="87" t="s">
        <v>591</v>
      </c>
      <c r="C257" s="87"/>
      <c r="D257" s="87" t="s">
        <v>592</v>
      </c>
      <c r="E257" s="87" t="s">
        <v>185</v>
      </c>
      <c r="F257" s="87" t="s">
        <v>184</v>
      </c>
      <c r="G257" s="87" t="s">
        <v>53</v>
      </c>
      <c r="H257" s="87" t="s">
        <v>53</v>
      </c>
      <c r="I257" s="87" t="s">
        <v>53</v>
      </c>
      <c r="J257" s="87" t="s">
        <v>53</v>
      </c>
      <c r="K257" s="87" t="s">
        <v>596</v>
      </c>
    </row>
    <row r="258" spans="1:11" ht="14.4" hidden="1" x14ac:dyDescent="0.25">
      <c r="A258">
        <v>1210</v>
      </c>
      <c r="B258" s="87" t="s">
        <v>593</v>
      </c>
      <c r="C258" s="87"/>
      <c r="D258" s="87" t="s">
        <v>203</v>
      </c>
      <c r="E258" s="87" t="s">
        <v>185</v>
      </c>
      <c r="F258" s="87" t="s">
        <v>184</v>
      </c>
      <c r="G258" s="87" t="s">
        <v>53</v>
      </c>
      <c r="H258" s="87" t="s">
        <v>53</v>
      </c>
      <c r="I258" s="87" t="s">
        <v>53</v>
      </c>
      <c r="J258" s="87" t="s">
        <v>53</v>
      </c>
      <c r="K258" s="87" t="s">
        <v>596</v>
      </c>
    </row>
    <row r="259" spans="1:11" ht="14.4" hidden="1" x14ac:dyDescent="0.25">
      <c r="A259">
        <v>1211</v>
      </c>
      <c r="B259" s="87" t="s">
        <v>594</v>
      </c>
      <c r="C259" s="87" t="s">
        <v>63</v>
      </c>
      <c r="D259" s="87" t="s">
        <v>461</v>
      </c>
      <c r="E259" s="87" t="s">
        <v>185</v>
      </c>
      <c r="F259" s="87" t="s">
        <v>184</v>
      </c>
      <c r="G259" s="87" t="s">
        <v>53</v>
      </c>
      <c r="H259" s="87" t="s">
        <v>53</v>
      </c>
      <c r="I259" s="87" t="s">
        <v>53</v>
      </c>
      <c r="J259" s="87" t="s">
        <v>53</v>
      </c>
      <c r="K259" s="87" t="s">
        <v>596</v>
      </c>
    </row>
    <row r="260" spans="1:11" ht="14.4" hidden="1" x14ac:dyDescent="0.25">
      <c r="A260">
        <v>1212</v>
      </c>
      <c r="B260" s="87" t="s">
        <v>595</v>
      </c>
      <c r="C260" s="87"/>
      <c r="D260" s="87" t="s">
        <v>550</v>
      </c>
      <c r="E260" s="87" t="s">
        <v>185</v>
      </c>
      <c r="F260" s="87" t="s">
        <v>184</v>
      </c>
      <c r="G260" s="87" t="s">
        <v>53</v>
      </c>
      <c r="H260" s="87" t="s">
        <v>53</v>
      </c>
      <c r="I260" s="87" t="s">
        <v>53</v>
      </c>
      <c r="J260" s="87" t="s">
        <v>53</v>
      </c>
      <c r="K260" s="87" t="s">
        <v>596</v>
      </c>
    </row>
    <row r="261" spans="1:11" ht="14.4" hidden="1" x14ac:dyDescent="0.25">
      <c r="A261">
        <v>772</v>
      </c>
      <c r="B261" s="87" t="s">
        <v>183</v>
      </c>
      <c r="C261" s="87"/>
      <c r="D261" s="87" t="s">
        <v>61</v>
      </c>
      <c r="E261" s="87" t="s">
        <v>172</v>
      </c>
      <c r="F261" s="87" t="s">
        <v>171</v>
      </c>
      <c r="G261" s="87" t="s">
        <v>53</v>
      </c>
      <c r="H261" s="87" t="s">
        <v>53</v>
      </c>
      <c r="I261" s="87" t="s">
        <v>596</v>
      </c>
      <c r="J261" s="87" t="s">
        <v>53</v>
      </c>
      <c r="K261" s="87" t="s">
        <v>596</v>
      </c>
    </row>
    <row r="262" spans="1:11" ht="14.4" hidden="1" x14ac:dyDescent="0.25">
      <c r="A262">
        <v>963</v>
      </c>
      <c r="B262" s="87" t="s">
        <v>182</v>
      </c>
      <c r="C262" s="87"/>
      <c r="D262" s="87" t="s">
        <v>181</v>
      </c>
      <c r="E262" s="87" t="s">
        <v>172</v>
      </c>
      <c r="F262" s="87" t="s">
        <v>171</v>
      </c>
      <c r="G262" s="87" t="s">
        <v>53</v>
      </c>
      <c r="H262" s="87" t="s">
        <v>53</v>
      </c>
      <c r="I262" s="87" t="s">
        <v>53</v>
      </c>
      <c r="J262" s="87" t="s">
        <v>53</v>
      </c>
      <c r="K262" s="87" t="s">
        <v>596</v>
      </c>
    </row>
    <row r="263" spans="1:11" ht="14.4" hidden="1" x14ac:dyDescent="0.25">
      <c r="A263">
        <v>1033</v>
      </c>
      <c r="B263" s="87" t="s">
        <v>180</v>
      </c>
      <c r="C263" s="87"/>
      <c r="D263" s="87" t="s">
        <v>179</v>
      </c>
      <c r="E263" s="87" t="s">
        <v>172</v>
      </c>
      <c r="F263" s="87" t="s">
        <v>171</v>
      </c>
      <c r="G263" s="87" t="s">
        <v>53</v>
      </c>
      <c r="H263" s="87" t="s">
        <v>53</v>
      </c>
      <c r="I263" s="87" t="s">
        <v>53</v>
      </c>
      <c r="J263" s="87" t="s">
        <v>596</v>
      </c>
      <c r="K263" s="87" t="s">
        <v>596</v>
      </c>
    </row>
    <row r="264" spans="1:11" ht="14.4" hidden="1" x14ac:dyDescent="0.25">
      <c r="A264">
        <v>1091</v>
      </c>
      <c r="B264" s="87" t="s">
        <v>178</v>
      </c>
      <c r="C264" s="87"/>
      <c r="D264" s="87" t="s">
        <v>177</v>
      </c>
      <c r="E264" s="87" t="s">
        <v>172</v>
      </c>
      <c r="F264" s="87" t="s">
        <v>171</v>
      </c>
      <c r="G264" s="87" t="s">
        <v>53</v>
      </c>
      <c r="H264" s="87" t="s">
        <v>53</v>
      </c>
      <c r="I264" s="87" t="s">
        <v>53</v>
      </c>
      <c r="J264" s="87" t="s">
        <v>53</v>
      </c>
      <c r="K264" s="87" t="s">
        <v>596</v>
      </c>
    </row>
    <row r="265" spans="1:11" ht="14.4" hidden="1" x14ac:dyDescent="0.25">
      <c r="A265">
        <v>1093</v>
      </c>
      <c r="B265" s="87" t="s">
        <v>176</v>
      </c>
      <c r="C265" s="87"/>
      <c r="D265" s="87" t="s">
        <v>175</v>
      </c>
      <c r="E265" s="87" t="s">
        <v>172</v>
      </c>
      <c r="F265" s="87" t="s">
        <v>171</v>
      </c>
      <c r="G265" s="87" t="s">
        <v>53</v>
      </c>
      <c r="H265" s="87" t="s">
        <v>53</v>
      </c>
      <c r="I265" s="87" t="s">
        <v>53</v>
      </c>
      <c r="J265" s="87" t="s">
        <v>53</v>
      </c>
      <c r="K265" s="87" t="s">
        <v>596</v>
      </c>
    </row>
    <row r="266" spans="1:11" ht="14.4" hidden="1" x14ac:dyDescent="0.25">
      <c r="A266">
        <v>1094</v>
      </c>
      <c r="B266" s="87" t="s">
        <v>174</v>
      </c>
      <c r="C266" s="87" t="s">
        <v>62</v>
      </c>
      <c r="D266" s="87" t="s">
        <v>173</v>
      </c>
      <c r="E266" s="87" t="s">
        <v>172</v>
      </c>
      <c r="F266" s="87" t="s">
        <v>171</v>
      </c>
      <c r="G266" s="87" t="s">
        <v>53</v>
      </c>
      <c r="H266" s="87" t="s">
        <v>53</v>
      </c>
      <c r="I266" s="87" t="s">
        <v>53</v>
      </c>
      <c r="J266" s="87" t="s">
        <v>53</v>
      </c>
      <c r="K266" s="87" t="s">
        <v>596</v>
      </c>
    </row>
    <row r="267" spans="1:11" ht="14.4" hidden="1" x14ac:dyDescent="0.25">
      <c r="A267">
        <v>1121</v>
      </c>
      <c r="B267" s="87" t="s">
        <v>477</v>
      </c>
      <c r="C267" s="87"/>
      <c r="D267" s="87" t="s">
        <v>379</v>
      </c>
      <c r="E267" s="87" t="s">
        <v>172</v>
      </c>
      <c r="F267" s="87" t="s">
        <v>171</v>
      </c>
      <c r="G267" s="87" t="s">
        <v>53</v>
      </c>
      <c r="H267" s="87" t="s">
        <v>53</v>
      </c>
      <c r="I267" s="87" t="s">
        <v>53</v>
      </c>
      <c r="J267" s="87" t="s">
        <v>53</v>
      </c>
      <c r="K267" s="87" t="s">
        <v>596</v>
      </c>
    </row>
    <row r="268" spans="1:11" ht="14.4" hidden="1" x14ac:dyDescent="0.25">
      <c r="A268">
        <v>1122</v>
      </c>
      <c r="B268" s="87" t="s">
        <v>478</v>
      </c>
      <c r="C268" s="87" t="s">
        <v>63</v>
      </c>
      <c r="D268" s="87" t="s">
        <v>479</v>
      </c>
      <c r="E268" s="87" t="s">
        <v>172</v>
      </c>
      <c r="F268" s="87" t="s">
        <v>171</v>
      </c>
      <c r="G268" s="87" t="s">
        <v>53</v>
      </c>
      <c r="H268" s="87" t="s">
        <v>53</v>
      </c>
      <c r="I268" s="87" t="s">
        <v>53</v>
      </c>
      <c r="J268" s="87" t="s">
        <v>53</v>
      </c>
      <c r="K268" s="87" t="s">
        <v>596</v>
      </c>
    </row>
    <row r="269" spans="1:11" ht="14.4" hidden="1" x14ac:dyDescent="0.25">
      <c r="A269">
        <v>1176</v>
      </c>
      <c r="B269" s="87" t="s">
        <v>541</v>
      </c>
      <c r="C269" s="87" t="s">
        <v>63</v>
      </c>
      <c r="D269" s="87" t="s">
        <v>156</v>
      </c>
      <c r="E269" s="87" t="s">
        <v>172</v>
      </c>
      <c r="F269" s="87" t="s">
        <v>171</v>
      </c>
      <c r="G269" s="87" t="s">
        <v>53</v>
      </c>
      <c r="H269" s="87" t="s">
        <v>53</v>
      </c>
      <c r="I269" s="87" t="s">
        <v>53</v>
      </c>
      <c r="J269" s="87" t="s">
        <v>53</v>
      </c>
      <c r="K269" s="87" t="s">
        <v>596</v>
      </c>
    </row>
    <row r="270" spans="1:11" ht="14.4" hidden="1" x14ac:dyDescent="0.25">
      <c r="A270">
        <v>1177</v>
      </c>
      <c r="B270" s="87" t="s">
        <v>577</v>
      </c>
      <c r="C270" s="87"/>
      <c r="D270" s="87" t="s">
        <v>578</v>
      </c>
      <c r="E270" s="87" t="s">
        <v>172</v>
      </c>
      <c r="F270" s="87" t="s">
        <v>171</v>
      </c>
      <c r="G270" s="87" t="s">
        <v>53</v>
      </c>
      <c r="H270" s="87" t="s">
        <v>53</v>
      </c>
      <c r="I270" s="87" t="s">
        <v>53</v>
      </c>
      <c r="J270" s="87" t="s">
        <v>53</v>
      </c>
      <c r="K270" s="87" t="s">
        <v>596</v>
      </c>
    </row>
    <row r="271" spans="1:11" ht="14.4" hidden="1" x14ac:dyDescent="0.25">
      <c r="A271">
        <v>1178</v>
      </c>
      <c r="B271" s="87" t="s">
        <v>75</v>
      </c>
      <c r="C271" s="87"/>
      <c r="D271" s="87" t="s">
        <v>542</v>
      </c>
      <c r="E271" s="87" t="s">
        <v>172</v>
      </c>
      <c r="F271" s="87" t="s">
        <v>171</v>
      </c>
      <c r="G271" s="87" t="s">
        <v>53</v>
      </c>
      <c r="H271" s="87" t="s">
        <v>53</v>
      </c>
      <c r="I271" s="87" t="s">
        <v>53</v>
      </c>
      <c r="J271" s="87" t="s">
        <v>53</v>
      </c>
      <c r="K271" s="87" t="s">
        <v>596</v>
      </c>
    </row>
    <row r="272" spans="1:11" ht="14.4" hidden="1" x14ac:dyDescent="0.25">
      <c r="A272">
        <v>1215</v>
      </c>
      <c r="B272" s="87" t="s">
        <v>755</v>
      </c>
      <c r="C272" s="87"/>
      <c r="D272" s="87" t="s">
        <v>756</v>
      </c>
      <c r="E272" s="87" t="s">
        <v>172</v>
      </c>
      <c r="F272" s="87" t="s">
        <v>171</v>
      </c>
      <c r="G272" s="87" t="s">
        <v>53</v>
      </c>
      <c r="H272" s="87" t="s">
        <v>53</v>
      </c>
      <c r="I272" s="87" t="s">
        <v>53</v>
      </c>
      <c r="J272" s="87" t="s">
        <v>53</v>
      </c>
      <c r="K272" s="87" t="s">
        <v>596</v>
      </c>
    </row>
    <row r="273" spans="1:11" ht="14.4" hidden="1" x14ac:dyDescent="0.25">
      <c r="A273">
        <v>1216</v>
      </c>
      <c r="B273" s="87" t="s">
        <v>757</v>
      </c>
      <c r="C273" s="87"/>
      <c r="D273" s="87" t="s">
        <v>561</v>
      </c>
      <c r="E273" s="87" t="s">
        <v>172</v>
      </c>
      <c r="F273" s="87" t="s">
        <v>171</v>
      </c>
      <c r="G273" s="87" t="s">
        <v>53</v>
      </c>
      <c r="H273" s="87" t="s">
        <v>53</v>
      </c>
      <c r="I273" s="87" t="s">
        <v>53</v>
      </c>
      <c r="J273" s="87" t="s">
        <v>53</v>
      </c>
      <c r="K273" s="87" t="s">
        <v>596</v>
      </c>
    </row>
    <row r="274" spans="1:11" ht="14.4" hidden="1" x14ac:dyDescent="0.25">
      <c r="A274">
        <v>1217</v>
      </c>
      <c r="B274" s="87" t="s">
        <v>757</v>
      </c>
      <c r="C274" s="87"/>
      <c r="D274" s="87" t="s">
        <v>758</v>
      </c>
      <c r="E274" s="87" t="s">
        <v>172</v>
      </c>
      <c r="F274" s="87" t="s">
        <v>171</v>
      </c>
      <c r="G274" s="87" t="s">
        <v>53</v>
      </c>
      <c r="H274" s="87" t="s">
        <v>53</v>
      </c>
      <c r="I274" s="87" t="s">
        <v>53</v>
      </c>
      <c r="J274" s="87" t="s">
        <v>53</v>
      </c>
      <c r="K274" s="87" t="s">
        <v>596</v>
      </c>
    </row>
    <row r="275" spans="1:11" ht="14.4" hidden="1" x14ac:dyDescent="0.25">
      <c r="A275">
        <v>1218</v>
      </c>
      <c r="B275" s="87" t="s">
        <v>759</v>
      </c>
      <c r="C275" s="87" t="s">
        <v>62</v>
      </c>
      <c r="D275" s="87" t="s">
        <v>760</v>
      </c>
      <c r="E275" s="87" t="s">
        <v>172</v>
      </c>
      <c r="F275" s="87" t="s">
        <v>171</v>
      </c>
      <c r="G275" s="87" t="s">
        <v>53</v>
      </c>
      <c r="H275" s="87" t="s">
        <v>53</v>
      </c>
      <c r="I275" s="87" t="s">
        <v>53</v>
      </c>
      <c r="J275" s="87" t="s">
        <v>53</v>
      </c>
      <c r="K275" s="87" t="s">
        <v>596</v>
      </c>
    </row>
    <row r="276" spans="1:11" ht="14.4" hidden="1" x14ac:dyDescent="0.25">
      <c r="A276">
        <v>1219</v>
      </c>
      <c r="B276" s="87" t="s">
        <v>226</v>
      </c>
      <c r="C276" s="87"/>
      <c r="D276" s="87" t="s">
        <v>761</v>
      </c>
      <c r="E276" s="87" t="s">
        <v>172</v>
      </c>
      <c r="F276" s="87" t="s">
        <v>171</v>
      </c>
      <c r="G276" s="87" t="s">
        <v>53</v>
      </c>
      <c r="H276" s="87" t="s">
        <v>53</v>
      </c>
      <c r="I276" s="87" t="s">
        <v>53</v>
      </c>
      <c r="J276" s="87" t="s">
        <v>53</v>
      </c>
      <c r="K276" s="87" t="s">
        <v>596</v>
      </c>
    </row>
    <row r="277" spans="1:11" ht="14.4" hidden="1" x14ac:dyDescent="0.25">
      <c r="A277">
        <v>349</v>
      </c>
      <c r="B277" s="87" t="s">
        <v>170</v>
      </c>
      <c r="C277" s="87"/>
      <c r="D277" s="87" t="s">
        <v>169</v>
      </c>
      <c r="E277" s="87" t="s">
        <v>128</v>
      </c>
      <c r="F277" s="87" t="s">
        <v>127</v>
      </c>
      <c r="G277" s="87" t="s">
        <v>53</v>
      </c>
      <c r="H277" s="87" t="s">
        <v>53</v>
      </c>
      <c r="I277" s="87" t="s">
        <v>596</v>
      </c>
      <c r="J277" s="87" t="s">
        <v>53</v>
      </c>
      <c r="K277" s="87" t="s">
        <v>596</v>
      </c>
    </row>
    <row r="278" spans="1:11" ht="14.4" hidden="1" x14ac:dyDescent="0.25">
      <c r="A278">
        <v>350</v>
      </c>
      <c r="B278" s="87" t="s">
        <v>579</v>
      </c>
      <c r="C278" s="87"/>
      <c r="D278" s="87" t="s">
        <v>165</v>
      </c>
      <c r="E278" s="87" t="s">
        <v>128</v>
      </c>
      <c r="F278" s="87" t="s">
        <v>127</v>
      </c>
      <c r="G278" s="87" t="s">
        <v>53</v>
      </c>
      <c r="H278" s="87" t="s">
        <v>596</v>
      </c>
      <c r="I278" s="87" t="s">
        <v>53</v>
      </c>
      <c r="J278" s="87" t="s">
        <v>53</v>
      </c>
      <c r="K278" s="87" t="s">
        <v>596</v>
      </c>
    </row>
    <row r="279" spans="1:11" ht="14.4" hidden="1" x14ac:dyDescent="0.25">
      <c r="A279">
        <v>352</v>
      </c>
      <c r="B279" s="87" t="s">
        <v>167</v>
      </c>
      <c r="C279" s="87" t="s">
        <v>63</v>
      </c>
      <c r="D279" s="87" t="s">
        <v>168</v>
      </c>
      <c r="E279" s="87" t="s">
        <v>128</v>
      </c>
      <c r="F279" s="87" t="s">
        <v>127</v>
      </c>
      <c r="G279" s="87" t="s">
        <v>53</v>
      </c>
      <c r="H279" s="87" t="s">
        <v>53</v>
      </c>
      <c r="I279" s="87" t="s">
        <v>53</v>
      </c>
      <c r="J279" s="87" t="s">
        <v>53</v>
      </c>
      <c r="K279" s="87" t="s">
        <v>596</v>
      </c>
    </row>
    <row r="280" spans="1:11" ht="14.4" hidden="1" x14ac:dyDescent="0.25">
      <c r="A280">
        <v>353</v>
      </c>
      <c r="B280" s="87" t="s">
        <v>167</v>
      </c>
      <c r="C280" s="87" t="s">
        <v>63</v>
      </c>
      <c r="D280" s="87" t="s">
        <v>130</v>
      </c>
      <c r="E280" s="87" t="s">
        <v>128</v>
      </c>
      <c r="F280" s="87" t="s">
        <v>127</v>
      </c>
      <c r="G280" s="87" t="s">
        <v>53</v>
      </c>
      <c r="H280" s="87" t="s">
        <v>53</v>
      </c>
      <c r="I280" s="87" t="s">
        <v>53</v>
      </c>
      <c r="J280" s="87" t="s">
        <v>596</v>
      </c>
      <c r="K280" s="87" t="s">
        <v>596</v>
      </c>
    </row>
    <row r="281" spans="1:11" ht="14.4" hidden="1" x14ac:dyDescent="0.25">
      <c r="A281">
        <v>358</v>
      </c>
      <c r="B281" s="87" t="s">
        <v>159</v>
      </c>
      <c r="C281" s="87"/>
      <c r="D281" s="87" t="s">
        <v>395</v>
      </c>
      <c r="E281" s="87" t="s">
        <v>128</v>
      </c>
      <c r="F281" s="87" t="s">
        <v>127</v>
      </c>
      <c r="G281" s="87" t="s">
        <v>53</v>
      </c>
      <c r="H281" s="87" t="s">
        <v>53</v>
      </c>
      <c r="I281" s="87" t="s">
        <v>53</v>
      </c>
      <c r="J281" s="87" t="s">
        <v>53</v>
      </c>
      <c r="K281" s="87" t="s">
        <v>596</v>
      </c>
    </row>
    <row r="282" spans="1:11" ht="14.4" hidden="1" x14ac:dyDescent="0.25">
      <c r="A282">
        <v>359</v>
      </c>
      <c r="B282" s="87" t="s">
        <v>159</v>
      </c>
      <c r="C282" s="87"/>
      <c r="D282" s="87" t="s">
        <v>165</v>
      </c>
      <c r="E282" s="87" t="s">
        <v>128</v>
      </c>
      <c r="F282" s="87" t="s">
        <v>127</v>
      </c>
      <c r="G282" s="87" t="s">
        <v>53</v>
      </c>
      <c r="H282" s="87" t="s">
        <v>53</v>
      </c>
      <c r="I282" s="87" t="s">
        <v>53</v>
      </c>
      <c r="J282" s="87" t="s">
        <v>596</v>
      </c>
      <c r="K282" s="87" t="s">
        <v>596</v>
      </c>
    </row>
    <row r="283" spans="1:11" ht="14.4" hidden="1" x14ac:dyDescent="0.25">
      <c r="A283">
        <v>369</v>
      </c>
      <c r="B283" s="87" t="s">
        <v>163</v>
      </c>
      <c r="C283" s="87" t="s">
        <v>63</v>
      </c>
      <c r="D283" s="87" t="s">
        <v>164</v>
      </c>
      <c r="E283" s="87" t="s">
        <v>128</v>
      </c>
      <c r="F283" s="87" t="s">
        <v>127</v>
      </c>
      <c r="G283" s="87" t="s">
        <v>596</v>
      </c>
      <c r="H283" s="87" t="s">
        <v>596</v>
      </c>
      <c r="I283" s="87" t="s">
        <v>596</v>
      </c>
      <c r="J283" s="87" t="s">
        <v>596</v>
      </c>
      <c r="K283" s="87" t="s">
        <v>596</v>
      </c>
    </row>
    <row r="284" spans="1:11" ht="14.4" hidden="1" x14ac:dyDescent="0.25">
      <c r="A284">
        <v>370</v>
      </c>
      <c r="B284" s="87" t="s">
        <v>163</v>
      </c>
      <c r="C284" s="87" t="s">
        <v>63</v>
      </c>
      <c r="D284" s="87" t="s">
        <v>162</v>
      </c>
      <c r="E284" s="87" t="s">
        <v>128</v>
      </c>
      <c r="F284" s="87" t="s">
        <v>127</v>
      </c>
      <c r="G284" s="87" t="s">
        <v>53</v>
      </c>
      <c r="H284" s="87" t="s">
        <v>53</v>
      </c>
      <c r="I284" s="87" t="s">
        <v>53</v>
      </c>
      <c r="J284" s="87" t="s">
        <v>596</v>
      </c>
      <c r="K284" s="87" t="s">
        <v>596</v>
      </c>
    </row>
    <row r="285" spans="1:11" ht="14.4" hidden="1" x14ac:dyDescent="0.25">
      <c r="A285">
        <v>373</v>
      </c>
      <c r="B285" s="87" t="s">
        <v>161</v>
      </c>
      <c r="C285" s="87"/>
      <c r="D285" s="87" t="s">
        <v>160</v>
      </c>
      <c r="E285" s="87" t="s">
        <v>128</v>
      </c>
      <c r="F285" s="87" t="s">
        <v>127</v>
      </c>
      <c r="G285" s="87" t="s">
        <v>53</v>
      </c>
      <c r="H285" s="87" t="s">
        <v>53</v>
      </c>
      <c r="I285" s="87" t="s">
        <v>53</v>
      </c>
      <c r="J285" s="87" t="s">
        <v>53</v>
      </c>
      <c r="K285" s="87" t="s">
        <v>596</v>
      </c>
    </row>
    <row r="286" spans="1:11" ht="14.4" hidden="1" x14ac:dyDescent="0.25">
      <c r="A286">
        <v>657</v>
      </c>
      <c r="B286" s="87" t="s">
        <v>159</v>
      </c>
      <c r="C286" s="87"/>
      <c r="D286" s="87" t="s">
        <v>158</v>
      </c>
      <c r="E286" s="87" t="s">
        <v>128</v>
      </c>
      <c r="F286" s="87" t="s">
        <v>127</v>
      </c>
      <c r="G286" s="87" t="s">
        <v>53</v>
      </c>
      <c r="H286" s="87" t="s">
        <v>53</v>
      </c>
      <c r="I286" s="87" t="s">
        <v>53</v>
      </c>
      <c r="J286" s="87" t="s">
        <v>596</v>
      </c>
      <c r="K286" s="87" t="s">
        <v>596</v>
      </c>
    </row>
    <row r="287" spans="1:11" ht="14.4" hidden="1" x14ac:dyDescent="0.25">
      <c r="A287">
        <v>708</v>
      </c>
      <c r="B287" s="87" t="s">
        <v>157</v>
      </c>
      <c r="C287" s="87"/>
      <c r="D287" s="87" t="s">
        <v>156</v>
      </c>
      <c r="E287" s="87" t="s">
        <v>128</v>
      </c>
      <c r="F287" s="87" t="s">
        <v>127</v>
      </c>
      <c r="G287" s="87" t="s">
        <v>53</v>
      </c>
      <c r="H287" s="87" t="s">
        <v>53</v>
      </c>
      <c r="I287" s="87" t="s">
        <v>53</v>
      </c>
      <c r="J287" s="87" t="s">
        <v>53</v>
      </c>
      <c r="K287" s="87" t="s">
        <v>596</v>
      </c>
    </row>
    <row r="288" spans="1:11" ht="14.4" hidden="1" x14ac:dyDescent="0.25">
      <c r="A288">
        <v>720</v>
      </c>
      <c r="B288" s="87" t="s">
        <v>155</v>
      </c>
      <c r="C288" s="87"/>
      <c r="D288" s="87" t="s">
        <v>154</v>
      </c>
      <c r="E288" s="87" t="s">
        <v>128</v>
      </c>
      <c r="F288" s="87" t="s">
        <v>127</v>
      </c>
      <c r="G288" s="87" t="s">
        <v>53</v>
      </c>
      <c r="H288" s="87" t="s">
        <v>53</v>
      </c>
      <c r="I288" s="87" t="s">
        <v>53</v>
      </c>
      <c r="J288" s="87" t="s">
        <v>53</v>
      </c>
      <c r="K288" s="87" t="s">
        <v>596</v>
      </c>
    </row>
    <row r="289" spans="1:11" ht="14.4" hidden="1" x14ac:dyDescent="0.25">
      <c r="A289">
        <v>810</v>
      </c>
      <c r="B289" s="87" t="s">
        <v>153</v>
      </c>
      <c r="C289" s="87"/>
      <c r="D289" s="87" t="s">
        <v>152</v>
      </c>
      <c r="E289" s="87" t="s">
        <v>128</v>
      </c>
      <c r="F289" s="87" t="s">
        <v>127</v>
      </c>
      <c r="G289" s="87" t="s">
        <v>53</v>
      </c>
      <c r="H289" s="87" t="s">
        <v>53</v>
      </c>
      <c r="I289" s="87" t="s">
        <v>53</v>
      </c>
      <c r="J289" s="87" t="s">
        <v>53</v>
      </c>
      <c r="K289" s="87" t="s">
        <v>596</v>
      </c>
    </row>
    <row r="290" spans="1:11" ht="14.4" hidden="1" x14ac:dyDescent="0.25">
      <c r="A290">
        <v>811</v>
      </c>
      <c r="B290" s="87" t="s">
        <v>151</v>
      </c>
      <c r="C290" s="87" t="s">
        <v>63</v>
      </c>
      <c r="D290" s="87" t="s">
        <v>150</v>
      </c>
      <c r="E290" s="87" t="s">
        <v>128</v>
      </c>
      <c r="F290" s="87" t="s">
        <v>127</v>
      </c>
      <c r="G290" s="87" t="s">
        <v>53</v>
      </c>
      <c r="H290" s="87" t="s">
        <v>53</v>
      </c>
      <c r="I290" s="87" t="s">
        <v>596</v>
      </c>
      <c r="J290" s="87" t="s">
        <v>53</v>
      </c>
      <c r="K290" s="87" t="s">
        <v>596</v>
      </c>
    </row>
    <row r="291" spans="1:11" ht="14.4" hidden="1" x14ac:dyDescent="0.25">
      <c r="A291">
        <v>812</v>
      </c>
      <c r="B291" s="87" t="s">
        <v>149</v>
      </c>
      <c r="C291" s="87"/>
      <c r="D291" s="87" t="s">
        <v>148</v>
      </c>
      <c r="E291" s="87" t="s">
        <v>128</v>
      </c>
      <c r="F291" s="87" t="s">
        <v>127</v>
      </c>
      <c r="G291" s="87" t="s">
        <v>53</v>
      </c>
      <c r="H291" s="87" t="s">
        <v>53</v>
      </c>
      <c r="I291" s="87" t="s">
        <v>53</v>
      </c>
      <c r="J291" s="87" t="s">
        <v>53</v>
      </c>
      <c r="K291" s="87" t="s">
        <v>596</v>
      </c>
    </row>
    <row r="292" spans="1:11" ht="14.4" hidden="1" x14ac:dyDescent="0.25">
      <c r="A292">
        <v>878</v>
      </c>
      <c r="B292" s="87" t="s">
        <v>146</v>
      </c>
      <c r="C292" s="87" t="s">
        <v>74</v>
      </c>
      <c r="D292" s="87" t="s">
        <v>145</v>
      </c>
      <c r="E292" s="87" t="s">
        <v>128</v>
      </c>
      <c r="F292" s="87" t="s">
        <v>127</v>
      </c>
      <c r="G292" s="87" t="s">
        <v>53</v>
      </c>
      <c r="H292" s="87" t="s">
        <v>53</v>
      </c>
      <c r="I292" s="87" t="s">
        <v>53</v>
      </c>
      <c r="J292" s="87" t="s">
        <v>53</v>
      </c>
      <c r="K292" s="87" t="s">
        <v>596</v>
      </c>
    </row>
    <row r="293" spans="1:11" ht="14.4" hidden="1" x14ac:dyDescent="0.25">
      <c r="A293">
        <v>879</v>
      </c>
      <c r="B293" s="87" t="s">
        <v>144</v>
      </c>
      <c r="C293" s="87"/>
      <c r="D293" s="87" t="s">
        <v>130</v>
      </c>
      <c r="E293" s="87" t="s">
        <v>128</v>
      </c>
      <c r="F293" s="87" t="s">
        <v>127</v>
      </c>
      <c r="G293" s="87" t="s">
        <v>53</v>
      </c>
      <c r="H293" s="87" t="s">
        <v>53</v>
      </c>
      <c r="I293" s="87" t="s">
        <v>53</v>
      </c>
      <c r="J293" s="87" t="s">
        <v>53</v>
      </c>
      <c r="K293" s="87" t="s">
        <v>596</v>
      </c>
    </row>
    <row r="294" spans="1:11" ht="14.4" hidden="1" x14ac:dyDescent="0.25">
      <c r="A294">
        <v>885</v>
      </c>
      <c r="B294" s="87" t="s">
        <v>143</v>
      </c>
      <c r="C294" s="87"/>
      <c r="D294" s="87" t="s">
        <v>142</v>
      </c>
      <c r="E294" s="87" t="s">
        <v>128</v>
      </c>
      <c r="F294" s="87" t="s">
        <v>127</v>
      </c>
      <c r="G294" s="87" t="s">
        <v>53</v>
      </c>
      <c r="H294" s="87" t="s">
        <v>53</v>
      </c>
      <c r="I294" s="87" t="s">
        <v>53</v>
      </c>
      <c r="J294" s="87" t="s">
        <v>53</v>
      </c>
      <c r="K294" s="87" t="s">
        <v>596</v>
      </c>
    </row>
    <row r="295" spans="1:11" ht="14.4" hidden="1" x14ac:dyDescent="0.25">
      <c r="A295">
        <v>890</v>
      </c>
      <c r="B295" s="87" t="s">
        <v>68</v>
      </c>
      <c r="C295" s="87" t="s">
        <v>63</v>
      </c>
      <c r="D295" s="87" t="s">
        <v>141</v>
      </c>
      <c r="E295" s="87" t="s">
        <v>128</v>
      </c>
      <c r="F295" s="87" t="s">
        <v>127</v>
      </c>
      <c r="G295" s="87" t="s">
        <v>53</v>
      </c>
      <c r="H295" s="87" t="s">
        <v>53</v>
      </c>
      <c r="I295" s="87" t="s">
        <v>53</v>
      </c>
      <c r="J295" s="87" t="s">
        <v>53</v>
      </c>
      <c r="K295" s="87" t="s">
        <v>596</v>
      </c>
    </row>
    <row r="296" spans="1:11" ht="14.4" hidden="1" x14ac:dyDescent="0.25">
      <c r="A296">
        <v>995</v>
      </c>
      <c r="B296" s="87" t="s">
        <v>139</v>
      </c>
      <c r="C296" s="87" t="s">
        <v>480</v>
      </c>
      <c r="D296" s="87" t="s">
        <v>138</v>
      </c>
      <c r="E296" s="87" t="s">
        <v>128</v>
      </c>
      <c r="F296" s="87" t="s">
        <v>127</v>
      </c>
      <c r="G296" s="87" t="s">
        <v>53</v>
      </c>
      <c r="H296" s="87" t="s">
        <v>53</v>
      </c>
      <c r="I296" s="87" t="s">
        <v>53</v>
      </c>
      <c r="J296" s="87" t="s">
        <v>53</v>
      </c>
      <c r="K296" s="87" t="s">
        <v>596</v>
      </c>
    </row>
    <row r="297" spans="1:11" ht="14.4" hidden="1" x14ac:dyDescent="0.25">
      <c r="A297">
        <v>995</v>
      </c>
      <c r="B297" s="87" t="s">
        <v>139</v>
      </c>
      <c r="C297" s="87" t="s">
        <v>62</v>
      </c>
      <c r="D297" s="87" t="s">
        <v>138</v>
      </c>
      <c r="E297" s="87" t="s">
        <v>128</v>
      </c>
      <c r="F297" s="87" t="s">
        <v>127</v>
      </c>
      <c r="G297" s="87" t="s">
        <v>53</v>
      </c>
      <c r="H297" s="87" t="s">
        <v>53</v>
      </c>
      <c r="I297" s="87" t="s">
        <v>53</v>
      </c>
      <c r="J297" s="87" t="s">
        <v>53</v>
      </c>
      <c r="K297" s="87" t="s">
        <v>596</v>
      </c>
    </row>
    <row r="298" spans="1:11" ht="14.4" hidden="1" x14ac:dyDescent="0.25">
      <c r="A298">
        <v>1077</v>
      </c>
      <c r="B298" s="87" t="s">
        <v>137</v>
      </c>
      <c r="C298" s="87"/>
      <c r="D298" s="87" t="s">
        <v>61</v>
      </c>
      <c r="E298" s="87" t="s">
        <v>128</v>
      </c>
      <c r="F298" s="87" t="s">
        <v>127</v>
      </c>
      <c r="G298" s="87" t="s">
        <v>53</v>
      </c>
      <c r="H298" s="87" t="s">
        <v>53</v>
      </c>
      <c r="I298" s="87" t="s">
        <v>53</v>
      </c>
      <c r="J298" s="87" t="s">
        <v>53</v>
      </c>
      <c r="K298" s="87" t="s">
        <v>596</v>
      </c>
    </row>
    <row r="299" spans="1:11" ht="14.4" hidden="1" x14ac:dyDescent="0.25">
      <c r="A299">
        <v>1078</v>
      </c>
      <c r="B299" s="87" t="s">
        <v>136</v>
      </c>
      <c r="C299" s="87"/>
      <c r="D299" s="87" t="s">
        <v>135</v>
      </c>
      <c r="E299" s="87" t="s">
        <v>128</v>
      </c>
      <c r="F299" s="87" t="s">
        <v>127</v>
      </c>
      <c r="G299" s="87" t="s">
        <v>53</v>
      </c>
      <c r="H299" s="87" t="s">
        <v>53</v>
      </c>
      <c r="I299" s="87" t="s">
        <v>53</v>
      </c>
      <c r="J299" s="87" t="s">
        <v>53</v>
      </c>
      <c r="K299" s="87" t="s">
        <v>596</v>
      </c>
    </row>
    <row r="300" spans="1:11" ht="14.4" hidden="1" x14ac:dyDescent="0.25">
      <c r="A300">
        <v>1079</v>
      </c>
      <c r="B300" s="87" t="s">
        <v>134</v>
      </c>
      <c r="C300" s="87"/>
      <c r="D300" s="87" t="s">
        <v>133</v>
      </c>
      <c r="E300" s="87" t="s">
        <v>128</v>
      </c>
      <c r="F300" s="87" t="s">
        <v>127</v>
      </c>
      <c r="G300" s="87" t="s">
        <v>53</v>
      </c>
      <c r="H300" s="87" t="s">
        <v>53</v>
      </c>
      <c r="I300" s="87" t="s">
        <v>53</v>
      </c>
      <c r="J300" s="87" t="s">
        <v>53</v>
      </c>
      <c r="K300" s="87" t="s">
        <v>596</v>
      </c>
    </row>
    <row r="301" spans="1:11" ht="14.4" hidden="1" x14ac:dyDescent="0.25">
      <c r="A301">
        <v>1080</v>
      </c>
      <c r="B301" s="87" t="s">
        <v>132</v>
      </c>
      <c r="C301" s="87"/>
      <c r="D301" s="87" t="s">
        <v>84</v>
      </c>
      <c r="E301" s="87" t="s">
        <v>128</v>
      </c>
      <c r="F301" s="87" t="s">
        <v>127</v>
      </c>
      <c r="G301" s="87" t="s">
        <v>53</v>
      </c>
      <c r="H301" s="87" t="s">
        <v>53</v>
      </c>
      <c r="I301" s="87" t="s">
        <v>53</v>
      </c>
      <c r="J301" s="87" t="s">
        <v>53</v>
      </c>
      <c r="K301" s="87" t="s">
        <v>596</v>
      </c>
    </row>
    <row r="302" spans="1:11" ht="14.4" hidden="1" x14ac:dyDescent="0.25">
      <c r="A302">
        <v>1081</v>
      </c>
      <c r="B302" s="87" t="s">
        <v>131</v>
      </c>
      <c r="C302" s="87"/>
      <c r="D302" s="87" t="s">
        <v>130</v>
      </c>
      <c r="E302" s="87" t="s">
        <v>128</v>
      </c>
      <c r="F302" s="87" t="s">
        <v>127</v>
      </c>
      <c r="G302" s="87" t="s">
        <v>53</v>
      </c>
      <c r="H302" s="87" t="s">
        <v>53</v>
      </c>
      <c r="I302" s="87" t="s">
        <v>53</v>
      </c>
      <c r="J302" s="87" t="s">
        <v>53</v>
      </c>
      <c r="K302" s="87" t="s">
        <v>596</v>
      </c>
    </row>
    <row r="303" spans="1:11" ht="14.4" hidden="1" x14ac:dyDescent="0.25">
      <c r="A303">
        <v>1151</v>
      </c>
      <c r="B303" s="87" t="s">
        <v>513</v>
      </c>
      <c r="C303" s="87"/>
      <c r="D303" s="87" t="s">
        <v>514</v>
      </c>
      <c r="E303" s="87" t="s">
        <v>128</v>
      </c>
      <c r="F303" s="87" t="s">
        <v>127</v>
      </c>
      <c r="G303" s="87" t="s">
        <v>53</v>
      </c>
      <c r="H303" s="87" t="s">
        <v>53</v>
      </c>
      <c r="I303" s="87" t="s">
        <v>53</v>
      </c>
      <c r="J303" s="87" t="s">
        <v>53</v>
      </c>
      <c r="K303" s="87" t="s">
        <v>596</v>
      </c>
    </row>
    <row r="304" spans="1:11" ht="14.4" hidden="1" x14ac:dyDescent="0.25">
      <c r="A304">
        <v>1153</v>
      </c>
      <c r="B304" s="87" t="s">
        <v>163</v>
      </c>
      <c r="C304" s="87" t="s">
        <v>63</v>
      </c>
      <c r="D304" s="87" t="s">
        <v>515</v>
      </c>
      <c r="E304" s="87" t="s">
        <v>128</v>
      </c>
      <c r="F304" s="87" t="s">
        <v>127</v>
      </c>
      <c r="G304" s="87" t="s">
        <v>53</v>
      </c>
      <c r="H304" s="87" t="s">
        <v>53</v>
      </c>
      <c r="I304" s="87" t="s">
        <v>53</v>
      </c>
      <c r="J304" s="87" t="s">
        <v>53</v>
      </c>
      <c r="K304" s="87" t="s">
        <v>596</v>
      </c>
    </row>
    <row r="305" spans="1:11" ht="14.4" hidden="1" x14ac:dyDescent="0.25">
      <c r="A305">
        <v>1154</v>
      </c>
      <c r="B305" s="87" t="s">
        <v>516</v>
      </c>
      <c r="C305" s="87" t="s">
        <v>63</v>
      </c>
      <c r="D305" s="87" t="s">
        <v>517</v>
      </c>
      <c r="E305" s="87" t="s">
        <v>128</v>
      </c>
      <c r="F305" s="87" t="s">
        <v>127</v>
      </c>
      <c r="G305" s="87" t="s">
        <v>53</v>
      </c>
      <c r="H305" s="87" t="s">
        <v>53</v>
      </c>
      <c r="I305" s="87" t="s">
        <v>53</v>
      </c>
      <c r="J305" s="87" t="s">
        <v>53</v>
      </c>
      <c r="K305" s="87" t="s">
        <v>596</v>
      </c>
    </row>
    <row r="306" spans="1:11" ht="14.4" hidden="1" x14ac:dyDescent="0.25">
      <c r="A306">
        <v>73</v>
      </c>
      <c r="B306" s="87" t="s">
        <v>99</v>
      </c>
      <c r="C306" s="87"/>
      <c r="D306" s="87" t="s">
        <v>126</v>
      </c>
      <c r="E306" s="87" t="s">
        <v>95</v>
      </c>
      <c r="F306" s="87" t="s">
        <v>94</v>
      </c>
      <c r="G306" s="87" t="s">
        <v>53</v>
      </c>
      <c r="H306" s="87" t="s">
        <v>596</v>
      </c>
      <c r="I306" s="87" t="s">
        <v>53</v>
      </c>
      <c r="J306" s="87" t="s">
        <v>53</v>
      </c>
      <c r="K306" s="87" t="s">
        <v>596</v>
      </c>
    </row>
    <row r="307" spans="1:11" ht="14.4" hidden="1" x14ac:dyDescent="0.25">
      <c r="A307">
        <v>74</v>
      </c>
      <c r="B307" s="87" t="s">
        <v>99</v>
      </c>
      <c r="C307" s="87"/>
      <c r="D307" s="87" t="s">
        <v>125</v>
      </c>
      <c r="E307" s="87" t="s">
        <v>95</v>
      </c>
      <c r="F307" s="87" t="s">
        <v>94</v>
      </c>
      <c r="G307" s="87" t="s">
        <v>53</v>
      </c>
      <c r="H307" s="87" t="s">
        <v>53</v>
      </c>
      <c r="I307" s="87" t="s">
        <v>53</v>
      </c>
      <c r="J307" s="87" t="s">
        <v>596</v>
      </c>
      <c r="K307" s="87" t="s">
        <v>596</v>
      </c>
    </row>
    <row r="308" spans="1:11" ht="14.4" hidden="1" x14ac:dyDescent="0.25">
      <c r="A308">
        <v>75</v>
      </c>
      <c r="B308" s="87" t="s">
        <v>124</v>
      </c>
      <c r="C308" s="87"/>
      <c r="D308" s="87" t="s">
        <v>123</v>
      </c>
      <c r="E308" s="87" t="s">
        <v>95</v>
      </c>
      <c r="F308" s="87" t="s">
        <v>94</v>
      </c>
      <c r="G308" s="87" t="s">
        <v>53</v>
      </c>
      <c r="H308" s="87" t="s">
        <v>53</v>
      </c>
      <c r="I308" s="87" t="s">
        <v>53</v>
      </c>
      <c r="J308" s="87" t="s">
        <v>53</v>
      </c>
      <c r="K308" s="87" t="s">
        <v>596</v>
      </c>
    </row>
    <row r="309" spans="1:11" ht="14.4" hidden="1" x14ac:dyDescent="0.25">
      <c r="A309">
        <v>76</v>
      </c>
      <c r="B309" s="87" t="s">
        <v>122</v>
      </c>
      <c r="C309" s="87"/>
      <c r="D309" s="87" t="s">
        <v>121</v>
      </c>
      <c r="E309" s="87" t="s">
        <v>95</v>
      </c>
      <c r="F309" s="87" t="s">
        <v>94</v>
      </c>
      <c r="G309" s="87" t="s">
        <v>53</v>
      </c>
      <c r="H309" s="87" t="s">
        <v>53</v>
      </c>
      <c r="I309" s="87" t="s">
        <v>53</v>
      </c>
      <c r="J309" s="87" t="s">
        <v>53</v>
      </c>
      <c r="K309" s="87" t="s">
        <v>596</v>
      </c>
    </row>
    <row r="310" spans="1:11" ht="14.4" hidden="1" x14ac:dyDescent="0.25">
      <c r="A310">
        <v>77</v>
      </c>
      <c r="B310" s="87" t="s">
        <v>120</v>
      </c>
      <c r="C310" s="87"/>
      <c r="D310" s="87" t="s">
        <v>119</v>
      </c>
      <c r="E310" s="87" t="s">
        <v>95</v>
      </c>
      <c r="F310" s="87" t="s">
        <v>94</v>
      </c>
      <c r="G310" s="87" t="s">
        <v>53</v>
      </c>
      <c r="H310" s="87" t="s">
        <v>53</v>
      </c>
      <c r="I310" s="87" t="s">
        <v>53</v>
      </c>
      <c r="J310" s="87" t="s">
        <v>53</v>
      </c>
      <c r="K310" s="87" t="s">
        <v>596</v>
      </c>
    </row>
    <row r="311" spans="1:11" ht="14.4" hidden="1" x14ac:dyDescent="0.25">
      <c r="A311">
        <v>80</v>
      </c>
      <c r="B311" s="87" t="s">
        <v>118</v>
      </c>
      <c r="C311" s="87"/>
      <c r="D311" s="87" t="s">
        <v>117</v>
      </c>
      <c r="E311" s="87" t="s">
        <v>95</v>
      </c>
      <c r="F311" s="87" t="s">
        <v>94</v>
      </c>
      <c r="G311" s="87" t="s">
        <v>53</v>
      </c>
      <c r="H311" s="87" t="s">
        <v>53</v>
      </c>
      <c r="I311" s="87" t="s">
        <v>53</v>
      </c>
      <c r="J311" s="87" t="s">
        <v>596</v>
      </c>
      <c r="K311" s="87" t="s">
        <v>596</v>
      </c>
    </row>
    <row r="312" spans="1:11" ht="14.4" hidden="1" x14ac:dyDescent="0.25">
      <c r="A312">
        <v>110</v>
      </c>
      <c r="B312" s="87" t="s">
        <v>116</v>
      </c>
      <c r="C312" s="87"/>
      <c r="D312" s="87" t="s">
        <v>115</v>
      </c>
      <c r="E312" s="87" t="s">
        <v>95</v>
      </c>
      <c r="F312" s="87" t="s">
        <v>94</v>
      </c>
      <c r="G312" s="87" t="s">
        <v>53</v>
      </c>
      <c r="H312" s="87" t="s">
        <v>53</v>
      </c>
      <c r="I312" s="87" t="s">
        <v>53</v>
      </c>
      <c r="J312" s="87" t="s">
        <v>53</v>
      </c>
      <c r="K312" s="87" t="s">
        <v>596</v>
      </c>
    </row>
    <row r="313" spans="1:11" ht="14.4" hidden="1" x14ac:dyDescent="0.25">
      <c r="A313">
        <v>111</v>
      </c>
      <c r="B313" s="87" t="s">
        <v>114</v>
      </c>
      <c r="C313" s="87"/>
      <c r="D313" s="87" t="s">
        <v>113</v>
      </c>
      <c r="E313" s="87" t="s">
        <v>95</v>
      </c>
      <c r="F313" s="87" t="s">
        <v>94</v>
      </c>
      <c r="G313" s="87" t="s">
        <v>53</v>
      </c>
      <c r="H313" s="87" t="s">
        <v>53</v>
      </c>
      <c r="I313" s="87" t="s">
        <v>53</v>
      </c>
      <c r="J313" s="87" t="s">
        <v>596</v>
      </c>
      <c r="K313" s="87" t="s">
        <v>596</v>
      </c>
    </row>
    <row r="314" spans="1:11" ht="14.4" hidden="1" x14ac:dyDescent="0.25">
      <c r="A314">
        <v>613</v>
      </c>
      <c r="B314" s="87" t="s">
        <v>112</v>
      </c>
      <c r="C314" s="87"/>
      <c r="D314" s="87" t="s">
        <v>111</v>
      </c>
      <c r="E314" s="87" t="s">
        <v>95</v>
      </c>
      <c r="F314" s="87" t="s">
        <v>94</v>
      </c>
      <c r="G314" s="87" t="s">
        <v>53</v>
      </c>
      <c r="H314" s="87" t="s">
        <v>53</v>
      </c>
      <c r="I314" s="87" t="s">
        <v>53</v>
      </c>
      <c r="J314" s="87" t="s">
        <v>53</v>
      </c>
      <c r="K314" s="87" t="s">
        <v>596</v>
      </c>
    </row>
    <row r="315" spans="1:11" ht="14.4" hidden="1" x14ac:dyDescent="0.25">
      <c r="A315">
        <v>741</v>
      </c>
      <c r="B315" s="87" t="s">
        <v>110</v>
      </c>
      <c r="C315" s="87"/>
      <c r="D315" s="87" t="s">
        <v>109</v>
      </c>
      <c r="E315" s="87" t="s">
        <v>95</v>
      </c>
      <c r="F315" s="87" t="s">
        <v>94</v>
      </c>
      <c r="G315" s="87" t="s">
        <v>53</v>
      </c>
      <c r="H315" s="87" t="s">
        <v>53</v>
      </c>
      <c r="I315" s="87" t="s">
        <v>53</v>
      </c>
      <c r="J315" s="87" t="s">
        <v>53</v>
      </c>
      <c r="K315" s="87" t="s">
        <v>596</v>
      </c>
    </row>
    <row r="316" spans="1:11" ht="14.4" hidden="1" x14ac:dyDescent="0.25">
      <c r="A316">
        <v>743</v>
      </c>
      <c r="B316" s="87" t="s">
        <v>105</v>
      </c>
      <c r="C316" s="87"/>
      <c r="D316" s="87" t="s">
        <v>108</v>
      </c>
      <c r="E316" s="87" t="s">
        <v>95</v>
      </c>
      <c r="F316" s="87" t="s">
        <v>94</v>
      </c>
      <c r="G316" s="87" t="s">
        <v>596</v>
      </c>
      <c r="H316" s="87" t="s">
        <v>596</v>
      </c>
      <c r="I316" s="87" t="s">
        <v>596</v>
      </c>
      <c r="J316" s="87" t="s">
        <v>53</v>
      </c>
      <c r="K316" s="87" t="s">
        <v>596</v>
      </c>
    </row>
    <row r="317" spans="1:11" ht="14.4" hidden="1" x14ac:dyDescent="0.25">
      <c r="A317">
        <v>930</v>
      </c>
      <c r="B317" s="87" t="s">
        <v>107</v>
      </c>
      <c r="C317" s="87" t="s">
        <v>62</v>
      </c>
      <c r="D317" s="87" t="s">
        <v>106</v>
      </c>
      <c r="E317" s="87" t="s">
        <v>95</v>
      </c>
      <c r="F317" s="87" t="s">
        <v>94</v>
      </c>
      <c r="G317" s="87" t="s">
        <v>53</v>
      </c>
      <c r="H317" s="87" t="s">
        <v>596</v>
      </c>
      <c r="I317" s="87" t="s">
        <v>53</v>
      </c>
      <c r="J317" s="87" t="s">
        <v>53</v>
      </c>
      <c r="K317" s="87" t="s">
        <v>596</v>
      </c>
    </row>
    <row r="318" spans="1:11" ht="14.4" hidden="1" x14ac:dyDescent="0.25">
      <c r="A318">
        <v>1085</v>
      </c>
      <c r="B318" s="87" t="s">
        <v>105</v>
      </c>
      <c r="C318" s="87"/>
      <c r="D318" s="87" t="s">
        <v>495</v>
      </c>
      <c r="E318" s="87" t="s">
        <v>95</v>
      </c>
      <c r="F318" s="87" t="s">
        <v>94</v>
      </c>
      <c r="G318" s="87" t="s">
        <v>53</v>
      </c>
      <c r="H318" s="87" t="s">
        <v>596</v>
      </c>
      <c r="I318" s="87" t="s">
        <v>53</v>
      </c>
      <c r="J318" s="87" t="s">
        <v>53</v>
      </c>
      <c r="K318" s="87" t="s">
        <v>596</v>
      </c>
    </row>
    <row r="319" spans="1:11" ht="14.4" hidden="1" x14ac:dyDescent="0.25">
      <c r="A319">
        <v>1086</v>
      </c>
      <c r="B319" s="87" t="s">
        <v>105</v>
      </c>
      <c r="C319" s="87"/>
      <c r="D319" s="87" t="s">
        <v>104</v>
      </c>
      <c r="E319" s="87" t="s">
        <v>95</v>
      </c>
      <c r="F319" s="87" t="s">
        <v>94</v>
      </c>
      <c r="G319" s="87" t="s">
        <v>53</v>
      </c>
      <c r="H319" s="87" t="s">
        <v>53</v>
      </c>
      <c r="I319" s="87" t="s">
        <v>53</v>
      </c>
      <c r="J319" s="87" t="s">
        <v>53</v>
      </c>
      <c r="K319" s="87" t="s">
        <v>596</v>
      </c>
    </row>
    <row r="320" spans="1:11" ht="14.4" hidden="1" x14ac:dyDescent="0.25">
      <c r="A320">
        <v>1088</v>
      </c>
      <c r="B320" s="87" t="s">
        <v>101</v>
      </c>
      <c r="C320" s="87" t="s">
        <v>63</v>
      </c>
      <c r="D320" s="87" t="s">
        <v>100</v>
      </c>
      <c r="E320" s="87" t="s">
        <v>95</v>
      </c>
      <c r="F320" s="87" t="s">
        <v>94</v>
      </c>
      <c r="G320" s="87" t="s">
        <v>53</v>
      </c>
      <c r="H320" s="87" t="s">
        <v>53</v>
      </c>
      <c r="I320" s="87" t="s">
        <v>53</v>
      </c>
      <c r="J320" s="87" t="s">
        <v>53</v>
      </c>
      <c r="K320" s="87" t="s">
        <v>596</v>
      </c>
    </row>
    <row r="321" spans="1:11" ht="14.4" hidden="1" x14ac:dyDescent="0.25">
      <c r="A321">
        <v>1089</v>
      </c>
      <c r="B321" s="87" t="s">
        <v>99</v>
      </c>
      <c r="C321" s="87"/>
      <c r="D321" s="87" t="s">
        <v>98</v>
      </c>
      <c r="E321" s="87" t="s">
        <v>95</v>
      </c>
      <c r="F321" s="87" t="s">
        <v>94</v>
      </c>
      <c r="G321" s="87" t="s">
        <v>53</v>
      </c>
      <c r="H321" s="87" t="s">
        <v>53</v>
      </c>
      <c r="I321" s="87" t="s">
        <v>596</v>
      </c>
      <c r="J321" s="87" t="s">
        <v>53</v>
      </c>
      <c r="K321" s="87" t="s">
        <v>596</v>
      </c>
    </row>
    <row r="322" spans="1:11" ht="14.4" hidden="1" x14ac:dyDescent="0.25">
      <c r="A322">
        <v>1092</v>
      </c>
      <c r="B322" s="87" t="s">
        <v>97</v>
      </c>
      <c r="C322" s="87"/>
      <c r="D322" s="87" t="s">
        <v>96</v>
      </c>
      <c r="E322" s="87" t="s">
        <v>95</v>
      </c>
      <c r="F322" s="87" t="s">
        <v>94</v>
      </c>
      <c r="G322" s="87" t="s">
        <v>53</v>
      </c>
      <c r="H322" s="87" t="s">
        <v>53</v>
      </c>
      <c r="I322" s="87" t="s">
        <v>596</v>
      </c>
      <c r="J322" s="87" t="s">
        <v>596</v>
      </c>
      <c r="K322" s="87" t="s">
        <v>596</v>
      </c>
    </row>
    <row r="323" spans="1:11" ht="14.4" hidden="1" x14ac:dyDescent="0.25">
      <c r="A323">
        <v>1144</v>
      </c>
      <c r="B323" s="87" t="s">
        <v>389</v>
      </c>
      <c r="C323" s="87"/>
      <c r="D323" s="87" t="s">
        <v>181</v>
      </c>
      <c r="E323" s="87" t="s">
        <v>95</v>
      </c>
      <c r="F323" s="87" t="s">
        <v>94</v>
      </c>
      <c r="G323" s="87" t="s">
        <v>53</v>
      </c>
      <c r="H323" s="87" t="s">
        <v>53</v>
      </c>
      <c r="I323" s="87" t="s">
        <v>596</v>
      </c>
      <c r="J323" s="87" t="s">
        <v>53</v>
      </c>
      <c r="K323" s="87" t="s">
        <v>596</v>
      </c>
    </row>
    <row r="324" spans="1:11" ht="14.4" hidden="1" x14ac:dyDescent="0.25">
      <c r="A324">
        <v>1145</v>
      </c>
      <c r="B324" s="87" t="s">
        <v>518</v>
      </c>
      <c r="C324" s="87"/>
      <c r="D324" s="87" t="s">
        <v>140</v>
      </c>
      <c r="E324" s="87" t="s">
        <v>95</v>
      </c>
      <c r="F324" s="87" t="s">
        <v>94</v>
      </c>
      <c r="G324" s="87" t="s">
        <v>53</v>
      </c>
      <c r="H324" s="87" t="s">
        <v>53</v>
      </c>
      <c r="I324" s="87" t="s">
        <v>53</v>
      </c>
      <c r="J324" s="87" t="s">
        <v>53</v>
      </c>
      <c r="K324" s="87" t="s">
        <v>596</v>
      </c>
    </row>
    <row r="325" spans="1:11" ht="14.4" hidden="1" x14ac:dyDescent="0.25">
      <c r="A325">
        <v>1155</v>
      </c>
      <c r="B325" s="87" t="s">
        <v>519</v>
      </c>
      <c r="C325" s="87"/>
      <c r="D325" s="87" t="s">
        <v>108</v>
      </c>
      <c r="E325" s="87" t="s">
        <v>95</v>
      </c>
      <c r="F325" s="87" t="s">
        <v>94</v>
      </c>
      <c r="G325" s="87" t="s">
        <v>53</v>
      </c>
      <c r="H325" s="87" t="s">
        <v>53</v>
      </c>
      <c r="I325" s="87" t="s">
        <v>53</v>
      </c>
      <c r="J325" s="87" t="s">
        <v>53</v>
      </c>
      <c r="K325" s="87" t="s">
        <v>596</v>
      </c>
    </row>
    <row r="326" spans="1:11" ht="14.4" hidden="1" x14ac:dyDescent="0.25">
      <c r="A326">
        <v>1230</v>
      </c>
      <c r="B326" s="87" t="s">
        <v>762</v>
      </c>
      <c r="C326" s="87"/>
      <c r="D326" s="87" t="s">
        <v>763</v>
      </c>
      <c r="E326" s="87" t="s">
        <v>95</v>
      </c>
      <c r="F326" s="87" t="s">
        <v>94</v>
      </c>
      <c r="G326" s="87" t="s">
        <v>53</v>
      </c>
      <c r="H326" s="87" t="s">
        <v>53</v>
      </c>
      <c r="I326" s="87" t="s">
        <v>53</v>
      </c>
      <c r="J326" s="87" t="s">
        <v>53</v>
      </c>
      <c r="K326" s="87" t="s">
        <v>596</v>
      </c>
    </row>
    <row r="327" spans="1:11" ht="14.4" hidden="1" x14ac:dyDescent="0.25">
      <c r="A327">
        <v>1231</v>
      </c>
      <c r="B327" s="87" t="s">
        <v>101</v>
      </c>
      <c r="C327" s="87" t="s">
        <v>63</v>
      </c>
      <c r="D327" s="87" t="s">
        <v>764</v>
      </c>
      <c r="E327" s="87" t="s">
        <v>95</v>
      </c>
      <c r="F327" s="87" t="s">
        <v>94</v>
      </c>
      <c r="G327" s="87" t="s">
        <v>53</v>
      </c>
      <c r="H327" s="87" t="s">
        <v>53</v>
      </c>
      <c r="I327" s="87" t="s">
        <v>53</v>
      </c>
      <c r="J327" s="87" t="s">
        <v>53</v>
      </c>
      <c r="K327" s="87" t="s">
        <v>596</v>
      </c>
    </row>
    <row r="328" spans="1:11" ht="14.4" hidden="1" x14ac:dyDescent="0.25">
      <c r="A328">
        <v>1232</v>
      </c>
      <c r="B328" s="87" t="s">
        <v>765</v>
      </c>
      <c r="C328" s="87"/>
      <c r="D328" s="87" t="s">
        <v>766</v>
      </c>
      <c r="E328" s="87" t="s">
        <v>95</v>
      </c>
      <c r="F328" s="87" t="s">
        <v>94</v>
      </c>
      <c r="G328" s="87" t="s">
        <v>53</v>
      </c>
      <c r="H328" s="87" t="s">
        <v>53</v>
      </c>
      <c r="I328" s="87" t="s">
        <v>53</v>
      </c>
      <c r="J328" s="87" t="s">
        <v>53</v>
      </c>
      <c r="K328" s="87" t="s">
        <v>596</v>
      </c>
    </row>
    <row r="329" spans="1:11" ht="14.4" hidden="1" x14ac:dyDescent="0.25">
      <c r="A329">
        <v>1233</v>
      </c>
      <c r="B329" s="87" t="s">
        <v>767</v>
      </c>
      <c r="C329" s="87" t="s">
        <v>63</v>
      </c>
      <c r="D329" s="87" t="s">
        <v>768</v>
      </c>
      <c r="E329" s="87" t="s">
        <v>95</v>
      </c>
      <c r="F329" s="87" t="s">
        <v>94</v>
      </c>
      <c r="G329" s="87" t="s">
        <v>53</v>
      </c>
      <c r="H329" s="87" t="s">
        <v>53</v>
      </c>
      <c r="I329" s="87" t="s">
        <v>53</v>
      </c>
      <c r="J329" s="87" t="s">
        <v>53</v>
      </c>
      <c r="K329" s="87" t="s">
        <v>596</v>
      </c>
    </row>
    <row r="330" spans="1:11" ht="14.4" hidden="1" x14ac:dyDescent="0.25">
      <c r="A330">
        <v>1234</v>
      </c>
      <c r="B330" s="87" t="s">
        <v>769</v>
      </c>
      <c r="C330" s="87"/>
      <c r="D330" s="87" t="s">
        <v>770</v>
      </c>
      <c r="E330" s="87" t="s">
        <v>95</v>
      </c>
      <c r="F330" s="87" t="s">
        <v>94</v>
      </c>
      <c r="G330" s="87" t="s">
        <v>53</v>
      </c>
      <c r="H330" s="87" t="s">
        <v>53</v>
      </c>
      <c r="I330" s="87" t="s">
        <v>53</v>
      </c>
      <c r="J330" s="87" t="s">
        <v>53</v>
      </c>
      <c r="K330" s="87" t="s">
        <v>596</v>
      </c>
    </row>
    <row r="331" spans="1:11" ht="14.4" hidden="1" x14ac:dyDescent="0.25">
      <c r="A331">
        <v>471</v>
      </c>
      <c r="B331" s="87" t="s">
        <v>92</v>
      </c>
      <c r="C331" s="87"/>
      <c r="D331" s="87" t="s">
        <v>91</v>
      </c>
      <c r="E331" s="87" t="s">
        <v>70</v>
      </c>
      <c r="F331" s="87" t="s">
        <v>69</v>
      </c>
      <c r="G331" s="87" t="s">
        <v>53</v>
      </c>
      <c r="H331" s="87" t="s">
        <v>53</v>
      </c>
      <c r="I331" s="87" t="s">
        <v>53</v>
      </c>
      <c r="J331" s="87" t="s">
        <v>596</v>
      </c>
      <c r="K331" s="87" t="s">
        <v>53</v>
      </c>
    </row>
    <row r="332" spans="1:11" ht="14.4" hidden="1" x14ac:dyDescent="0.25">
      <c r="A332">
        <v>573</v>
      </c>
      <c r="B332" s="87" t="s">
        <v>90</v>
      </c>
      <c r="C332" s="87"/>
      <c r="D332" s="87" t="s">
        <v>89</v>
      </c>
      <c r="E332" s="87" t="s">
        <v>70</v>
      </c>
      <c r="F332" s="87" t="s">
        <v>69</v>
      </c>
      <c r="G332" s="87" t="s">
        <v>53</v>
      </c>
      <c r="H332" s="87" t="s">
        <v>53</v>
      </c>
      <c r="I332" s="87" t="s">
        <v>53</v>
      </c>
      <c r="J332" s="87" t="s">
        <v>53</v>
      </c>
      <c r="K332" s="87" t="s">
        <v>596</v>
      </c>
    </row>
    <row r="333" spans="1:11" ht="14.4" hidden="1" x14ac:dyDescent="0.25">
      <c r="A333">
        <v>574</v>
      </c>
      <c r="B333" s="87" t="s">
        <v>526</v>
      </c>
      <c r="C333" s="87"/>
      <c r="D333" s="87" t="s">
        <v>88</v>
      </c>
      <c r="E333" s="87" t="s">
        <v>70</v>
      </c>
      <c r="F333" s="87" t="s">
        <v>69</v>
      </c>
      <c r="G333" s="87" t="s">
        <v>53</v>
      </c>
      <c r="H333" s="87" t="s">
        <v>53</v>
      </c>
      <c r="I333" s="87" t="s">
        <v>53</v>
      </c>
      <c r="J333" s="87" t="s">
        <v>53</v>
      </c>
      <c r="K333" s="87" t="s">
        <v>596</v>
      </c>
    </row>
    <row r="334" spans="1:11" ht="14.4" hidden="1" x14ac:dyDescent="0.25">
      <c r="A334">
        <v>749</v>
      </c>
      <c r="B334" s="87" t="s">
        <v>87</v>
      </c>
      <c r="C334" s="87" t="s">
        <v>63</v>
      </c>
      <c r="D334" s="87" t="s">
        <v>86</v>
      </c>
      <c r="E334" s="87" t="s">
        <v>70</v>
      </c>
      <c r="F334" s="87" t="s">
        <v>69</v>
      </c>
      <c r="G334" s="87" t="s">
        <v>53</v>
      </c>
      <c r="H334" s="87" t="s">
        <v>596</v>
      </c>
      <c r="I334" s="87" t="s">
        <v>53</v>
      </c>
      <c r="J334" s="87" t="s">
        <v>53</v>
      </c>
      <c r="K334" s="87" t="s">
        <v>596</v>
      </c>
    </row>
    <row r="335" spans="1:11" ht="14.4" hidden="1" x14ac:dyDescent="0.25">
      <c r="A335">
        <v>750</v>
      </c>
      <c r="B335" s="87" t="s">
        <v>85</v>
      </c>
      <c r="C335" s="87"/>
      <c r="D335" s="87" t="s">
        <v>84</v>
      </c>
      <c r="E335" s="87" t="s">
        <v>70</v>
      </c>
      <c r="F335" s="87" t="s">
        <v>69</v>
      </c>
      <c r="G335" s="87" t="s">
        <v>53</v>
      </c>
      <c r="H335" s="87" t="s">
        <v>53</v>
      </c>
      <c r="I335" s="87" t="s">
        <v>53</v>
      </c>
      <c r="J335" s="87" t="s">
        <v>53</v>
      </c>
      <c r="K335" s="87" t="s">
        <v>596</v>
      </c>
    </row>
    <row r="336" spans="1:11" ht="14.4" hidden="1" x14ac:dyDescent="0.25">
      <c r="A336">
        <v>751</v>
      </c>
      <c r="B336" s="87" t="s">
        <v>83</v>
      </c>
      <c r="C336" s="87"/>
      <c r="D336" s="87" t="s">
        <v>82</v>
      </c>
      <c r="E336" s="87" t="s">
        <v>70</v>
      </c>
      <c r="F336" s="87" t="s">
        <v>69</v>
      </c>
      <c r="G336" s="87" t="s">
        <v>53</v>
      </c>
      <c r="H336" s="87" t="s">
        <v>53</v>
      </c>
      <c r="I336" s="87" t="s">
        <v>53</v>
      </c>
      <c r="J336" s="87" t="s">
        <v>53</v>
      </c>
      <c r="K336" s="87" t="s">
        <v>596</v>
      </c>
    </row>
    <row r="337" spans="1:11" ht="14.4" hidden="1" x14ac:dyDescent="0.25">
      <c r="A337">
        <v>752</v>
      </c>
      <c r="B337" s="87" t="s">
        <v>81</v>
      </c>
      <c r="C337" s="87"/>
      <c r="D337" s="87" t="s">
        <v>80</v>
      </c>
      <c r="E337" s="87" t="s">
        <v>70</v>
      </c>
      <c r="F337" s="87" t="s">
        <v>69</v>
      </c>
      <c r="G337" s="87" t="s">
        <v>53</v>
      </c>
      <c r="H337" s="87" t="s">
        <v>53</v>
      </c>
      <c r="I337" s="87" t="s">
        <v>53</v>
      </c>
      <c r="J337" s="87" t="s">
        <v>53</v>
      </c>
      <c r="K337" s="87" t="s">
        <v>596</v>
      </c>
    </row>
    <row r="338" spans="1:11" ht="14.4" hidden="1" x14ac:dyDescent="0.25">
      <c r="A338">
        <v>896</v>
      </c>
      <c r="B338" s="87" t="s">
        <v>79</v>
      </c>
      <c r="C338" s="87" t="s">
        <v>78</v>
      </c>
      <c r="D338" s="87" t="s">
        <v>77</v>
      </c>
      <c r="E338" s="87" t="s">
        <v>70</v>
      </c>
      <c r="F338" s="87" t="s">
        <v>69</v>
      </c>
      <c r="G338" s="87" t="s">
        <v>53</v>
      </c>
      <c r="H338" s="87" t="s">
        <v>53</v>
      </c>
      <c r="I338" s="87" t="s">
        <v>53</v>
      </c>
      <c r="J338" s="87" t="s">
        <v>596</v>
      </c>
      <c r="K338" s="87" t="s">
        <v>596</v>
      </c>
    </row>
    <row r="339" spans="1:11" ht="14.4" hidden="1" x14ac:dyDescent="0.25">
      <c r="A339">
        <v>1023</v>
      </c>
      <c r="B339" s="87" t="s">
        <v>75</v>
      </c>
      <c r="C339" s="87" t="s">
        <v>74</v>
      </c>
      <c r="D339" s="87" t="s">
        <v>76</v>
      </c>
      <c r="E339" s="87" t="s">
        <v>70</v>
      </c>
      <c r="F339" s="87" t="s">
        <v>69</v>
      </c>
      <c r="G339" s="87" t="s">
        <v>53</v>
      </c>
      <c r="H339" s="87" t="s">
        <v>53</v>
      </c>
      <c r="I339" s="87" t="s">
        <v>53</v>
      </c>
      <c r="J339" s="87" t="s">
        <v>53</v>
      </c>
      <c r="K339" s="87" t="s">
        <v>596</v>
      </c>
    </row>
    <row r="340" spans="1:11" ht="14.4" hidden="1" x14ac:dyDescent="0.25">
      <c r="A340">
        <v>1024</v>
      </c>
      <c r="B340" s="87" t="s">
        <v>75</v>
      </c>
      <c r="C340" s="87" t="s">
        <v>74</v>
      </c>
      <c r="D340" s="87" t="s">
        <v>73</v>
      </c>
      <c r="E340" s="87" t="s">
        <v>70</v>
      </c>
      <c r="F340" s="87" t="s">
        <v>69</v>
      </c>
      <c r="G340" s="87" t="s">
        <v>53</v>
      </c>
      <c r="H340" s="87" t="s">
        <v>53</v>
      </c>
      <c r="I340" s="87" t="s">
        <v>53</v>
      </c>
      <c r="J340" s="87" t="s">
        <v>53</v>
      </c>
      <c r="K340" s="87" t="s">
        <v>596</v>
      </c>
    </row>
    <row r="341" spans="1:11" ht="14.4" hidden="1" x14ac:dyDescent="0.25">
      <c r="A341">
        <v>1136</v>
      </c>
      <c r="B341" s="87" t="s">
        <v>481</v>
      </c>
      <c r="C341" s="87" t="s">
        <v>63</v>
      </c>
      <c r="D341" s="87" t="s">
        <v>482</v>
      </c>
      <c r="E341" s="87" t="s">
        <v>70</v>
      </c>
      <c r="F341" s="87" t="s">
        <v>69</v>
      </c>
      <c r="G341" s="87" t="s">
        <v>53</v>
      </c>
      <c r="H341" s="87" t="s">
        <v>53</v>
      </c>
      <c r="I341" s="87" t="s">
        <v>53</v>
      </c>
      <c r="J341" s="87" t="s">
        <v>53</v>
      </c>
      <c r="K341" s="87" t="s">
        <v>596</v>
      </c>
    </row>
    <row r="342" spans="1:11" ht="14.4" hidden="1" x14ac:dyDescent="0.25">
      <c r="A342">
        <v>1137</v>
      </c>
      <c r="B342" s="87" t="s">
        <v>483</v>
      </c>
      <c r="C342" s="87"/>
      <c r="D342" s="87" t="s">
        <v>484</v>
      </c>
      <c r="E342" s="87" t="s">
        <v>70</v>
      </c>
      <c r="F342" s="87" t="s">
        <v>69</v>
      </c>
      <c r="G342" s="87" t="s">
        <v>53</v>
      </c>
      <c r="H342" s="87" t="s">
        <v>53</v>
      </c>
      <c r="I342" s="87" t="s">
        <v>53</v>
      </c>
      <c r="J342" s="87" t="s">
        <v>596</v>
      </c>
      <c r="K342" s="87" t="s">
        <v>596</v>
      </c>
    </row>
    <row r="343" spans="1:11" ht="14.4" hidden="1" x14ac:dyDescent="0.25">
      <c r="A343">
        <v>1180</v>
      </c>
      <c r="B343" s="87" t="s">
        <v>580</v>
      </c>
      <c r="C343" s="87"/>
      <c r="D343" s="87" t="s">
        <v>581</v>
      </c>
      <c r="E343" s="87" t="s">
        <v>70</v>
      </c>
      <c r="F343" s="87" t="s">
        <v>69</v>
      </c>
      <c r="G343" s="87" t="s">
        <v>53</v>
      </c>
      <c r="H343" s="87" t="s">
        <v>53</v>
      </c>
      <c r="I343" s="87" t="s">
        <v>53</v>
      </c>
      <c r="J343" s="87" t="s">
        <v>53</v>
      </c>
      <c r="K343" s="87" t="s">
        <v>596</v>
      </c>
    </row>
    <row r="344" spans="1:11" ht="14.4" hidden="1" x14ac:dyDescent="0.25">
      <c r="A344">
        <v>1181</v>
      </c>
      <c r="B344" s="87" t="s">
        <v>582</v>
      </c>
      <c r="C344" s="87"/>
      <c r="D344" s="87" t="s">
        <v>228</v>
      </c>
      <c r="E344" s="87" t="s">
        <v>70</v>
      </c>
      <c r="F344" s="87" t="s">
        <v>69</v>
      </c>
      <c r="G344" s="87" t="s">
        <v>53</v>
      </c>
      <c r="H344" s="87" t="s">
        <v>53</v>
      </c>
      <c r="I344" s="87" t="s">
        <v>53</v>
      </c>
      <c r="J344" s="87" t="s">
        <v>53</v>
      </c>
      <c r="K344" s="87" t="s">
        <v>596</v>
      </c>
    </row>
    <row r="345" spans="1:11" ht="14.4" hidden="1" x14ac:dyDescent="0.25">
      <c r="A345">
        <v>1182</v>
      </c>
      <c r="B345" s="87" t="s">
        <v>583</v>
      </c>
      <c r="C345" s="87"/>
      <c r="D345" s="87" t="s">
        <v>93</v>
      </c>
      <c r="E345" s="87" t="s">
        <v>70</v>
      </c>
      <c r="F345" s="87" t="s">
        <v>69</v>
      </c>
      <c r="G345" s="87" t="s">
        <v>53</v>
      </c>
      <c r="H345" s="87" t="s">
        <v>53</v>
      </c>
      <c r="I345" s="87" t="s">
        <v>53</v>
      </c>
      <c r="J345" s="87" t="s">
        <v>53</v>
      </c>
      <c r="K345" s="87" t="s">
        <v>596</v>
      </c>
    </row>
    <row r="346" spans="1:11" ht="14.4" hidden="1" x14ac:dyDescent="0.25">
      <c r="A346">
        <v>1183</v>
      </c>
      <c r="B346" s="89" t="s">
        <v>584</v>
      </c>
      <c r="C346" s="89" t="s">
        <v>63</v>
      </c>
      <c r="D346" s="89" t="s">
        <v>585</v>
      </c>
      <c r="E346" s="89" t="s">
        <v>70</v>
      </c>
      <c r="F346" s="89" t="s">
        <v>69</v>
      </c>
      <c r="G346" s="89" t="s">
        <v>53</v>
      </c>
      <c r="H346" s="89" t="s">
        <v>53</v>
      </c>
      <c r="I346" s="89" t="s">
        <v>53</v>
      </c>
      <c r="J346" s="89" t="s">
        <v>53</v>
      </c>
      <c r="K346" s="89" t="s">
        <v>596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C6DBC-4C5A-4C23-9133-C3242FB3F45C}">
  <dimension ref="A1:J51"/>
  <sheetViews>
    <sheetView workbookViewId="0">
      <selection activeCell="E21" sqref="E21"/>
    </sheetView>
  </sheetViews>
  <sheetFormatPr defaultColWidth="35.109375" defaultRowHeight="14.4" x14ac:dyDescent="0.3"/>
  <cols>
    <col min="1" max="1" width="9.33203125" style="108" bestFit="1" customWidth="1"/>
    <col min="2" max="2" width="14.6640625" style="108" bestFit="1" customWidth="1"/>
    <col min="3" max="3" width="26.88671875" style="108" bestFit="1" customWidth="1"/>
    <col min="4" max="4" width="20.6640625" style="108" bestFit="1" customWidth="1"/>
    <col min="5" max="5" width="14.109375" style="108" customWidth="1"/>
    <col min="6" max="6" width="9.33203125" style="108" bestFit="1" customWidth="1"/>
    <col min="7" max="7" width="5.6640625" style="108" customWidth="1"/>
    <col min="8" max="8" width="12.44140625" style="108" customWidth="1"/>
    <col min="9" max="9" width="12.6640625" style="108" customWidth="1"/>
    <col min="10" max="10" width="9.109375" style="108" customWidth="1"/>
    <col min="11" max="16384" width="35.109375" style="108"/>
  </cols>
  <sheetData>
    <row r="1" spans="1:10" x14ac:dyDescent="0.3">
      <c r="A1" s="107" t="s">
        <v>789</v>
      </c>
      <c r="B1" s="107" t="s">
        <v>790</v>
      </c>
      <c r="C1" s="107" t="s">
        <v>442</v>
      </c>
      <c r="D1" s="107" t="s">
        <v>791</v>
      </c>
      <c r="E1" s="107" t="s">
        <v>792</v>
      </c>
      <c r="F1" s="107" t="s">
        <v>793</v>
      </c>
      <c r="G1" s="107" t="s">
        <v>794</v>
      </c>
      <c r="H1" s="107" t="s">
        <v>795</v>
      </c>
      <c r="I1" s="107" t="s">
        <v>796</v>
      </c>
      <c r="J1" s="107" t="s">
        <v>797</v>
      </c>
    </row>
    <row r="2" spans="1:10" x14ac:dyDescent="0.3">
      <c r="A2" s="109">
        <v>3</v>
      </c>
      <c r="B2" s="110" t="s">
        <v>811</v>
      </c>
      <c r="C2" s="110" t="s">
        <v>812</v>
      </c>
      <c r="D2" s="110" t="s">
        <v>813</v>
      </c>
      <c r="E2" s="110" t="s">
        <v>814</v>
      </c>
      <c r="F2" s="110" t="s">
        <v>798</v>
      </c>
      <c r="G2" s="111" t="s">
        <v>805</v>
      </c>
      <c r="H2" s="110" t="s">
        <v>815</v>
      </c>
      <c r="I2" s="109">
        <v>0.81936366013028117</v>
      </c>
      <c r="J2" s="108">
        <f>IF(A2=A1,J1+1,1)</f>
        <v>1</v>
      </c>
    </row>
    <row r="3" spans="1:10" x14ac:dyDescent="0.3">
      <c r="A3" s="109">
        <v>3</v>
      </c>
      <c r="B3" s="110" t="s">
        <v>811</v>
      </c>
      <c r="C3" s="110" t="s">
        <v>237</v>
      </c>
      <c r="D3" s="110" t="s">
        <v>816</v>
      </c>
      <c r="E3" s="110" t="s">
        <v>817</v>
      </c>
      <c r="F3" s="110" t="s">
        <v>798</v>
      </c>
      <c r="G3" s="111" t="s">
        <v>818</v>
      </c>
      <c r="H3" s="110" t="s">
        <v>800</v>
      </c>
      <c r="I3" s="109">
        <v>5.3361951963856291E-2</v>
      </c>
      <c r="J3" s="108">
        <f>IF(A3=A2,J2+1,1)</f>
        <v>2</v>
      </c>
    </row>
    <row r="4" spans="1:10" x14ac:dyDescent="0.3">
      <c r="A4" s="109">
        <v>3</v>
      </c>
      <c r="B4" s="110" t="s">
        <v>811</v>
      </c>
      <c r="C4" s="110" t="s">
        <v>265</v>
      </c>
      <c r="D4" s="110" t="s">
        <v>819</v>
      </c>
      <c r="E4" s="110" t="s">
        <v>820</v>
      </c>
      <c r="F4" s="110" t="s">
        <v>798</v>
      </c>
      <c r="G4" s="111" t="s">
        <v>806</v>
      </c>
      <c r="H4" s="110" t="s">
        <v>800</v>
      </c>
      <c r="I4" s="109">
        <v>0.28808554351675353</v>
      </c>
      <c r="J4" s="108">
        <f>IF(A4=A3,J3+1,1)</f>
        <v>3</v>
      </c>
    </row>
    <row r="5" spans="1:10" x14ac:dyDescent="0.3">
      <c r="A5" s="109">
        <v>3</v>
      </c>
      <c r="B5" s="110" t="s">
        <v>811</v>
      </c>
      <c r="C5" s="110" t="s">
        <v>282</v>
      </c>
      <c r="D5" s="110" t="s">
        <v>821</v>
      </c>
      <c r="E5" s="110" t="s">
        <v>822</v>
      </c>
      <c r="F5" s="110" t="s">
        <v>798</v>
      </c>
      <c r="G5" s="111" t="s">
        <v>818</v>
      </c>
      <c r="H5" s="110" t="s">
        <v>800</v>
      </c>
      <c r="I5" s="109">
        <v>0.30414177573199019</v>
      </c>
      <c r="J5" s="108">
        <f>IF(A5=A4,J4+1,1)</f>
        <v>4</v>
      </c>
    </row>
    <row r="6" spans="1:10" x14ac:dyDescent="0.3">
      <c r="A6" s="109">
        <v>3</v>
      </c>
      <c r="B6" s="110" t="s">
        <v>811</v>
      </c>
      <c r="C6" s="110" t="s">
        <v>337</v>
      </c>
      <c r="D6" s="110" t="s">
        <v>823</v>
      </c>
      <c r="E6" s="110" t="s">
        <v>824</v>
      </c>
      <c r="F6" s="110" t="s">
        <v>798</v>
      </c>
      <c r="G6" s="111" t="s">
        <v>799</v>
      </c>
      <c r="H6" s="110" t="s">
        <v>800</v>
      </c>
      <c r="I6" s="109">
        <v>0.52331586713215117</v>
      </c>
      <c r="J6" s="108">
        <f>IF(A6=A5,J5+1,1)</f>
        <v>5</v>
      </c>
    </row>
    <row r="7" spans="1:10" x14ac:dyDescent="0.3">
      <c r="A7" s="109">
        <v>3</v>
      </c>
      <c r="B7" s="110" t="s">
        <v>811</v>
      </c>
      <c r="C7" s="110" t="s">
        <v>282</v>
      </c>
      <c r="D7" s="110" t="s">
        <v>825</v>
      </c>
      <c r="E7" s="110" t="s">
        <v>826</v>
      </c>
      <c r="F7" s="110" t="s">
        <v>798</v>
      </c>
      <c r="G7" s="111" t="s">
        <v>818</v>
      </c>
      <c r="H7" s="110" t="s">
        <v>800</v>
      </c>
      <c r="I7" s="109">
        <v>0.68942442843485563</v>
      </c>
      <c r="J7" s="108">
        <f>IF(A7=A6,J6+1,1)</f>
        <v>6</v>
      </c>
    </row>
    <row r="8" spans="1:10" x14ac:dyDescent="0.3">
      <c r="A8" s="109">
        <v>4</v>
      </c>
      <c r="B8" s="110" t="s">
        <v>827</v>
      </c>
      <c r="C8" s="110" t="s">
        <v>265</v>
      </c>
      <c r="D8" s="110" t="s">
        <v>828</v>
      </c>
      <c r="E8" s="110" t="s">
        <v>829</v>
      </c>
      <c r="F8" s="110" t="s">
        <v>830</v>
      </c>
      <c r="G8" s="111" t="s">
        <v>799</v>
      </c>
      <c r="H8" s="110" t="s">
        <v>831</v>
      </c>
      <c r="I8" s="109">
        <v>0.53283958295809475</v>
      </c>
      <c r="J8" s="108">
        <f>IF(A8=A7,J7+1,1)</f>
        <v>1</v>
      </c>
    </row>
    <row r="9" spans="1:10" x14ac:dyDescent="0.3">
      <c r="A9" s="109">
        <v>4</v>
      </c>
      <c r="B9" s="110" t="s">
        <v>827</v>
      </c>
      <c r="C9" s="110" t="s">
        <v>237</v>
      </c>
      <c r="D9" s="110" t="s">
        <v>832</v>
      </c>
      <c r="E9" s="110" t="s">
        <v>833</v>
      </c>
      <c r="F9" s="110" t="s">
        <v>830</v>
      </c>
      <c r="G9" s="111" t="s">
        <v>801</v>
      </c>
      <c r="H9" s="110" t="s">
        <v>834</v>
      </c>
      <c r="I9" s="109">
        <v>0.25636912586748262</v>
      </c>
      <c r="J9" s="108">
        <f>IF(A9=A8,J8+1,1)</f>
        <v>2</v>
      </c>
    </row>
    <row r="10" spans="1:10" x14ac:dyDescent="0.3">
      <c r="A10" s="109">
        <v>4</v>
      </c>
      <c r="B10" s="110" t="s">
        <v>827</v>
      </c>
      <c r="C10" s="110" t="s">
        <v>373</v>
      </c>
      <c r="D10" s="110" t="s">
        <v>835</v>
      </c>
      <c r="E10" s="110" t="s">
        <v>836</v>
      </c>
      <c r="F10" s="110" t="s">
        <v>830</v>
      </c>
      <c r="G10" s="111" t="s">
        <v>801</v>
      </c>
      <c r="H10" s="110" t="s">
        <v>800</v>
      </c>
      <c r="I10" s="109">
        <v>4.26463505934912E-2</v>
      </c>
      <c r="J10" s="108">
        <f>IF(A10=A9,J9+1,1)</f>
        <v>3</v>
      </c>
    </row>
    <row r="11" spans="1:10" x14ac:dyDescent="0.3">
      <c r="A11" s="109">
        <v>4</v>
      </c>
      <c r="B11" s="110" t="s">
        <v>827</v>
      </c>
      <c r="C11" s="110" t="s">
        <v>707</v>
      </c>
      <c r="D11" s="110" t="s">
        <v>837</v>
      </c>
      <c r="E11" s="110" t="s">
        <v>838</v>
      </c>
      <c r="F11" s="110" t="s">
        <v>830</v>
      </c>
      <c r="G11" s="111" t="s">
        <v>801</v>
      </c>
      <c r="H11" s="110" t="s">
        <v>800</v>
      </c>
      <c r="I11" s="109">
        <v>0.38798912074130376</v>
      </c>
      <c r="J11" s="108">
        <f>IF(A11=A10,J10+1,1)</f>
        <v>4</v>
      </c>
    </row>
    <row r="12" spans="1:10" x14ac:dyDescent="0.3">
      <c r="A12" s="109">
        <v>4</v>
      </c>
      <c r="B12" s="110" t="s">
        <v>827</v>
      </c>
      <c r="C12" s="110" t="s">
        <v>337</v>
      </c>
      <c r="D12" s="110" t="s">
        <v>839</v>
      </c>
      <c r="E12" s="110" t="s">
        <v>840</v>
      </c>
      <c r="F12" s="110" t="s">
        <v>830</v>
      </c>
      <c r="G12" s="111" t="s">
        <v>799</v>
      </c>
      <c r="H12" s="110" t="s">
        <v>800</v>
      </c>
      <c r="I12" s="109">
        <v>0.39245341391806754</v>
      </c>
      <c r="J12" s="108">
        <f>IF(A12=A11,J11+1,1)</f>
        <v>5</v>
      </c>
    </row>
    <row r="13" spans="1:10" x14ac:dyDescent="0.3">
      <c r="A13" s="109">
        <v>4</v>
      </c>
      <c r="B13" s="110" t="s">
        <v>827</v>
      </c>
      <c r="C13" s="110" t="s">
        <v>304</v>
      </c>
      <c r="D13" s="110" t="s">
        <v>841</v>
      </c>
      <c r="E13" s="110" t="s">
        <v>842</v>
      </c>
      <c r="F13" s="110" t="s">
        <v>830</v>
      </c>
      <c r="G13" s="111" t="s">
        <v>805</v>
      </c>
      <c r="H13" s="110" t="s">
        <v>800</v>
      </c>
      <c r="I13" s="109">
        <v>0.72165749765428422</v>
      </c>
      <c r="J13" s="108">
        <f>IF(A13=A12,J12+1,1)</f>
        <v>6</v>
      </c>
    </row>
    <row r="14" spans="1:10" x14ac:dyDescent="0.3">
      <c r="A14" s="109">
        <v>4</v>
      </c>
      <c r="B14" s="110" t="s">
        <v>827</v>
      </c>
      <c r="C14" s="110" t="s">
        <v>265</v>
      </c>
      <c r="D14" s="110" t="s">
        <v>843</v>
      </c>
      <c r="E14" s="110" t="s">
        <v>844</v>
      </c>
      <c r="F14" s="110" t="s">
        <v>830</v>
      </c>
      <c r="G14" s="111" t="s">
        <v>805</v>
      </c>
      <c r="H14" s="110" t="s">
        <v>800</v>
      </c>
      <c r="I14" s="109">
        <v>0.87821538266613641</v>
      </c>
      <c r="J14" s="108">
        <f>IF(A14=A13,J13+1,1)</f>
        <v>7</v>
      </c>
    </row>
    <row r="15" spans="1:10" x14ac:dyDescent="0.3">
      <c r="A15" s="109">
        <v>5</v>
      </c>
      <c r="B15" s="110" t="s">
        <v>845</v>
      </c>
      <c r="C15" s="110" t="s">
        <v>304</v>
      </c>
      <c r="D15" s="110" t="s">
        <v>846</v>
      </c>
      <c r="E15" s="110" t="s">
        <v>847</v>
      </c>
      <c r="F15" s="110" t="s">
        <v>798</v>
      </c>
      <c r="G15" s="111" t="s">
        <v>801</v>
      </c>
      <c r="H15" s="110" t="s">
        <v>800</v>
      </c>
      <c r="I15" s="109">
        <v>9.0893154165706314E-2</v>
      </c>
      <c r="J15" s="108">
        <f>IF(A15=A14,J14+1,1)</f>
        <v>1</v>
      </c>
    </row>
    <row r="16" spans="1:10" x14ac:dyDescent="0.3">
      <c r="A16" s="109">
        <v>5</v>
      </c>
      <c r="B16" s="110" t="s">
        <v>845</v>
      </c>
      <c r="C16" s="110" t="s">
        <v>707</v>
      </c>
      <c r="D16" s="110" t="s">
        <v>848</v>
      </c>
      <c r="E16" s="110" t="s">
        <v>849</v>
      </c>
      <c r="F16" s="110" t="s">
        <v>798</v>
      </c>
      <c r="G16" s="111" t="s">
        <v>850</v>
      </c>
      <c r="H16" s="110" t="s">
        <v>800</v>
      </c>
      <c r="I16" s="109">
        <v>0.54128832661779036</v>
      </c>
      <c r="J16" s="108">
        <f>IF(A16=A15,J15+1,1)</f>
        <v>2</v>
      </c>
    </row>
    <row r="17" spans="1:10" x14ac:dyDescent="0.3">
      <c r="A17" s="109">
        <v>5</v>
      </c>
      <c r="B17" s="110" t="s">
        <v>845</v>
      </c>
      <c r="C17" s="110" t="s">
        <v>304</v>
      </c>
      <c r="D17" s="110" t="s">
        <v>851</v>
      </c>
      <c r="E17" s="110" t="s">
        <v>852</v>
      </c>
      <c r="F17" s="110" t="s">
        <v>798</v>
      </c>
      <c r="G17" s="111" t="s">
        <v>850</v>
      </c>
      <c r="H17" s="110" t="s">
        <v>800</v>
      </c>
      <c r="I17" s="109">
        <v>0.61381912062775035</v>
      </c>
      <c r="J17" s="108">
        <f>IF(A17=A16,J16+1,1)</f>
        <v>3</v>
      </c>
    </row>
    <row r="18" spans="1:10" x14ac:dyDescent="0.3">
      <c r="A18" s="109">
        <v>5</v>
      </c>
      <c r="B18" s="110" t="s">
        <v>845</v>
      </c>
      <c r="C18" s="110" t="s">
        <v>172</v>
      </c>
      <c r="D18" s="110" t="s">
        <v>853</v>
      </c>
      <c r="E18" s="110" t="s">
        <v>854</v>
      </c>
      <c r="F18" s="110" t="s">
        <v>798</v>
      </c>
      <c r="G18" s="111" t="s">
        <v>850</v>
      </c>
      <c r="H18" s="110" t="s">
        <v>800</v>
      </c>
      <c r="I18" s="109">
        <v>0.70266353147036098</v>
      </c>
      <c r="J18" s="108">
        <f>IF(A18=A17,J17+1,1)</f>
        <v>4</v>
      </c>
    </row>
    <row r="19" spans="1:10" x14ac:dyDescent="0.3">
      <c r="A19" s="109">
        <v>5</v>
      </c>
      <c r="B19" s="110" t="s">
        <v>845</v>
      </c>
      <c r="C19" s="110" t="s">
        <v>707</v>
      </c>
      <c r="D19" s="110" t="s">
        <v>855</v>
      </c>
      <c r="E19" s="110" t="s">
        <v>856</v>
      </c>
      <c r="F19" s="110" t="s">
        <v>798</v>
      </c>
      <c r="G19" s="111" t="s">
        <v>850</v>
      </c>
      <c r="H19" s="110" t="s">
        <v>800</v>
      </c>
      <c r="I19" s="109">
        <v>0.84542709646436132</v>
      </c>
      <c r="J19" s="108">
        <f>IF(A19=A18,J18+1,1)</f>
        <v>5</v>
      </c>
    </row>
    <row r="20" spans="1:10" x14ac:dyDescent="0.3">
      <c r="A20" s="109">
        <v>5</v>
      </c>
      <c r="B20" s="110" t="s">
        <v>845</v>
      </c>
      <c r="C20" s="110" t="s">
        <v>282</v>
      </c>
      <c r="D20" s="110" t="s">
        <v>809</v>
      </c>
      <c r="E20" s="110" t="s">
        <v>810</v>
      </c>
      <c r="F20" s="110" t="s">
        <v>798</v>
      </c>
      <c r="G20" s="111" t="s">
        <v>806</v>
      </c>
      <c r="H20" s="110" t="s">
        <v>800</v>
      </c>
      <c r="I20" s="109">
        <v>0.92535275764562674</v>
      </c>
      <c r="J20" s="108">
        <f>IF(A20=A19,J19+1,1)</f>
        <v>6</v>
      </c>
    </row>
    <row r="21" spans="1:10" x14ac:dyDescent="0.3">
      <c r="A21" s="109">
        <v>6</v>
      </c>
      <c r="B21" s="110" t="s">
        <v>857</v>
      </c>
      <c r="C21" s="110" t="s">
        <v>282</v>
      </c>
      <c r="D21" s="110" t="s">
        <v>858</v>
      </c>
      <c r="E21" s="110" t="s">
        <v>859</v>
      </c>
      <c r="F21" s="110" t="s">
        <v>830</v>
      </c>
      <c r="G21" s="111" t="s">
        <v>850</v>
      </c>
      <c r="H21" s="110" t="s">
        <v>800</v>
      </c>
      <c r="I21" s="109">
        <v>7.7333576370835044E-2</v>
      </c>
      <c r="J21" s="108">
        <f>IF(A21=A20,J20+1,1)</f>
        <v>1</v>
      </c>
    </row>
    <row r="22" spans="1:10" x14ac:dyDescent="0.3">
      <c r="A22" s="109">
        <v>6</v>
      </c>
      <c r="B22" s="110" t="s">
        <v>857</v>
      </c>
      <c r="C22" s="110" t="s">
        <v>282</v>
      </c>
      <c r="D22" s="110" t="s">
        <v>860</v>
      </c>
      <c r="E22" s="110" t="s">
        <v>861</v>
      </c>
      <c r="F22" s="110" t="s">
        <v>830</v>
      </c>
      <c r="G22" s="111" t="s">
        <v>850</v>
      </c>
      <c r="H22" s="110" t="s">
        <v>800</v>
      </c>
      <c r="I22" s="109">
        <v>0.28370433189698774</v>
      </c>
      <c r="J22" s="108">
        <f>IF(A22=A21,J21+1,1)</f>
        <v>2</v>
      </c>
    </row>
    <row r="23" spans="1:10" x14ac:dyDescent="0.3">
      <c r="A23" s="109">
        <v>6</v>
      </c>
      <c r="B23" s="110" t="s">
        <v>857</v>
      </c>
      <c r="C23" s="110" t="s">
        <v>172</v>
      </c>
      <c r="D23" s="110" t="s">
        <v>862</v>
      </c>
      <c r="E23" s="110" t="s">
        <v>863</v>
      </c>
      <c r="F23" s="110" t="s">
        <v>830</v>
      </c>
      <c r="G23" s="111" t="s">
        <v>850</v>
      </c>
      <c r="H23" s="110" t="s">
        <v>800</v>
      </c>
      <c r="I23" s="109">
        <v>0.68691933876065037</v>
      </c>
      <c r="J23" s="108">
        <f>IF(A23=A22,J22+1,1)</f>
        <v>3</v>
      </c>
    </row>
    <row r="24" spans="1:10" x14ac:dyDescent="0.3">
      <c r="A24" s="109">
        <v>7</v>
      </c>
      <c r="B24" s="110" t="s">
        <v>864</v>
      </c>
      <c r="C24" s="110" t="s">
        <v>802</v>
      </c>
      <c r="D24" s="110" t="s">
        <v>807</v>
      </c>
      <c r="E24" s="110" t="s">
        <v>808</v>
      </c>
      <c r="F24" s="110" t="s">
        <v>798</v>
      </c>
      <c r="G24" s="111" t="s">
        <v>799</v>
      </c>
      <c r="H24" s="110" t="s">
        <v>800</v>
      </c>
      <c r="I24" s="109">
        <v>5.8767429306126884E-3</v>
      </c>
      <c r="J24" s="108">
        <f>IF(A24=A23,J23+1,1)</f>
        <v>1</v>
      </c>
    </row>
    <row r="25" spans="1:10" x14ac:dyDescent="0.3">
      <c r="A25" s="109">
        <v>7</v>
      </c>
      <c r="B25" s="110" t="s">
        <v>864</v>
      </c>
      <c r="C25" s="110" t="s">
        <v>282</v>
      </c>
      <c r="D25" s="110" t="s">
        <v>867</v>
      </c>
      <c r="E25" s="110" t="s">
        <v>868</v>
      </c>
      <c r="F25" s="110" t="s">
        <v>798</v>
      </c>
      <c r="G25" s="111" t="s">
        <v>801</v>
      </c>
      <c r="H25" s="110" t="s">
        <v>800</v>
      </c>
      <c r="I25" s="109">
        <v>3.3662101150142676E-2</v>
      </c>
      <c r="J25" s="108">
        <f>IF(A25=A24,J24+1,1)</f>
        <v>2</v>
      </c>
    </row>
    <row r="26" spans="1:10" x14ac:dyDescent="0.3">
      <c r="A26" s="109">
        <v>7</v>
      </c>
      <c r="B26" s="110" t="s">
        <v>864</v>
      </c>
      <c r="C26" s="110" t="s">
        <v>802</v>
      </c>
      <c r="D26" s="110" t="s">
        <v>803</v>
      </c>
      <c r="E26" s="110" t="s">
        <v>804</v>
      </c>
      <c r="F26" s="110" t="s">
        <v>798</v>
      </c>
      <c r="G26" s="111" t="s">
        <v>805</v>
      </c>
      <c r="H26" s="110" t="s">
        <v>800</v>
      </c>
      <c r="I26" s="109">
        <v>7.8302283665631411E-2</v>
      </c>
      <c r="J26" s="108">
        <f>IF(A26=A25,J25+1,1)</f>
        <v>3</v>
      </c>
    </row>
    <row r="27" spans="1:10" x14ac:dyDescent="0.3">
      <c r="A27" s="109">
        <v>7</v>
      </c>
      <c r="B27" s="110" t="s">
        <v>864</v>
      </c>
      <c r="C27" s="110" t="s">
        <v>282</v>
      </c>
      <c r="D27" s="110" t="s">
        <v>869</v>
      </c>
      <c r="E27" s="110" t="s">
        <v>870</v>
      </c>
      <c r="F27" s="110" t="s">
        <v>798</v>
      </c>
      <c r="G27" s="111" t="s">
        <v>806</v>
      </c>
      <c r="H27" s="110" t="s">
        <v>800</v>
      </c>
      <c r="I27" s="109">
        <v>0.30435599952806114</v>
      </c>
      <c r="J27" s="108">
        <f>IF(A27=A26,J26+1,1)</f>
        <v>4</v>
      </c>
    </row>
    <row r="28" spans="1:10" x14ac:dyDescent="0.3">
      <c r="A28" s="109">
        <v>7</v>
      </c>
      <c r="B28" s="110" t="s">
        <v>864</v>
      </c>
      <c r="C28" s="110" t="s">
        <v>337</v>
      </c>
      <c r="D28" s="110" t="s">
        <v>871</v>
      </c>
      <c r="E28" s="110" t="s">
        <v>872</v>
      </c>
      <c r="F28" s="110" t="s">
        <v>798</v>
      </c>
      <c r="G28" s="111" t="s">
        <v>801</v>
      </c>
      <c r="H28" s="110" t="s">
        <v>800</v>
      </c>
      <c r="I28" s="109">
        <v>0.66817165873479434</v>
      </c>
      <c r="J28" s="108">
        <f>IF(A28=A27,J27+1,1)</f>
        <v>5</v>
      </c>
    </row>
    <row r="29" spans="1:10" x14ac:dyDescent="0.3">
      <c r="A29" s="109">
        <v>7</v>
      </c>
      <c r="B29" s="110" t="s">
        <v>864</v>
      </c>
      <c r="C29" s="110" t="s">
        <v>282</v>
      </c>
      <c r="D29" s="110" t="s">
        <v>873</v>
      </c>
      <c r="E29" s="110" t="s">
        <v>874</v>
      </c>
      <c r="F29" s="110" t="s">
        <v>798</v>
      </c>
      <c r="G29" s="111" t="s">
        <v>799</v>
      </c>
      <c r="H29" s="110" t="s">
        <v>800</v>
      </c>
      <c r="I29" s="109">
        <v>0.68847470506647157</v>
      </c>
      <c r="J29" s="108">
        <f>IF(A29=A28,J28+1,1)</f>
        <v>6</v>
      </c>
    </row>
    <row r="30" spans="1:10" x14ac:dyDescent="0.3">
      <c r="A30" s="109">
        <v>8</v>
      </c>
      <c r="B30" s="110" t="s">
        <v>875</v>
      </c>
      <c r="C30" s="110" t="s">
        <v>373</v>
      </c>
      <c r="D30" s="110" t="s">
        <v>876</v>
      </c>
      <c r="E30" s="110" t="s">
        <v>877</v>
      </c>
      <c r="F30" s="110" t="s">
        <v>830</v>
      </c>
      <c r="G30" s="111" t="s">
        <v>806</v>
      </c>
      <c r="H30" s="110" t="s">
        <v>878</v>
      </c>
      <c r="I30" s="109">
        <v>0.68168584933535781</v>
      </c>
      <c r="J30" s="108">
        <f>IF(A30=A29,J29+1,1)</f>
        <v>1</v>
      </c>
    </row>
    <row r="31" spans="1:10" x14ac:dyDescent="0.3">
      <c r="A31" s="109">
        <v>8</v>
      </c>
      <c r="B31" s="110" t="s">
        <v>875</v>
      </c>
      <c r="C31" s="110" t="s">
        <v>304</v>
      </c>
      <c r="D31" s="110" t="s">
        <v>879</v>
      </c>
      <c r="E31" s="110" t="s">
        <v>880</v>
      </c>
      <c r="F31" s="110" t="s">
        <v>830</v>
      </c>
      <c r="G31" s="111" t="s">
        <v>818</v>
      </c>
      <c r="H31" s="110" t="s">
        <v>881</v>
      </c>
      <c r="I31" s="109">
        <v>0.13079037328272725</v>
      </c>
      <c r="J31" s="108">
        <f>IF(A31=A30,J30+1,1)</f>
        <v>2</v>
      </c>
    </row>
    <row r="32" spans="1:10" x14ac:dyDescent="0.3">
      <c r="A32" s="109">
        <v>8</v>
      </c>
      <c r="B32" s="110" t="s">
        <v>875</v>
      </c>
      <c r="C32" s="110" t="s">
        <v>707</v>
      </c>
      <c r="D32" s="110" t="s">
        <v>882</v>
      </c>
      <c r="E32" s="110" t="s">
        <v>883</v>
      </c>
      <c r="F32" s="110" t="s">
        <v>830</v>
      </c>
      <c r="G32" s="111" t="s">
        <v>806</v>
      </c>
      <c r="H32" s="110" t="s">
        <v>884</v>
      </c>
      <c r="I32" s="109">
        <v>0.45699900754602873</v>
      </c>
      <c r="J32" s="108">
        <f>IF(A32=A31,J31+1,1)</f>
        <v>3</v>
      </c>
    </row>
    <row r="33" spans="1:10" x14ac:dyDescent="0.3">
      <c r="A33" s="109">
        <v>8</v>
      </c>
      <c r="B33" s="110" t="s">
        <v>875</v>
      </c>
      <c r="C33" s="110" t="s">
        <v>237</v>
      </c>
      <c r="D33" s="110" t="s">
        <v>832</v>
      </c>
      <c r="E33" s="110" t="s">
        <v>833</v>
      </c>
      <c r="F33" s="110" t="s">
        <v>830</v>
      </c>
      <c r="G33" s="111" t="s">
        <v>801</v>
      </c>
      <c r="H33" s="110" t="s">
        <v>800</v>
      </c>
      <c r="I33" s="109">
        <v>0.10699710112312388</v>
      </c>
      <c r="J33" s="108">
        <f>IF(A33=A32,J32+1,1)</f>
        <v>4</v>
      </c>
    </row>
    <row r="34" spans="1:10" x14ac:dyDescent="0.3">
      <c r="A34" s="109">
        <v>8</v>
      </c>
      <c r="B34" s="110" t="s">
        <v>875</v>
      </c>
      <c r="C34" s="110" t="s">
        <v>812</v>
      </c>
      <c r="D34" s="110" t="s">
        <v>885</v>
      </c>
      <c r="E34" s="110" t="s">
        <v>886</v>
      </c>
      <c r="F34" s="110" t="s">
        <v>830</v>
      </c>
      <c r="G34" s="111" t="s">
        <v>887</v>
      </c>
      <c r="H34" s="110" t="s">
        <v>800</v>
      </c>
      <c r="I34" s="109">
        <v>0.12655311956003257</v>
      </c>
      <c r="J34" s="108">
        <f>IF(A34=A33,J33+1,1)</f>
        <v>5</v>
      </c>
    </row>
    <row r="35" spans="1:10" x14ac:dyDescent="0.3">
      <c r="A35" s="109">
        <v>8</v>
      </c>
      <c r="B35" s="110" t="s">
        <v>875</v>
      </c>
      <c r="C35" s="110" t="s">
        <v>304</v>
      </c>
      <c r="D35" s="110" t="s">
        <v>888</v>
      </c>
      <c r="E35" s="110" t="s">
        <v>889</v>
      </c>
      <c r="F35" s="110" t="s">
        <v>830</v>
      </c>
      <c r="G35" s="111" t="s">
        <v>801</v>
      </c>
      <c r="H35" s="110" t="s">
        <v>800</v>
      </c>
      <c r="I35" s="109">
        <v>0.43331453252069907</v>
      </c>
      <c r="J35" s="108">
        <f>IF(A35=A34,J34+1,1)</f>
        <v>6</v>
      </c>
    </row>
    <row r="36" spans="1:10" x14ac:dyDescent="0.3">
      <c r="A36" s="109">
        <v>8</v>
      </c>
      <c r="B36" s="110" t="s">
        <v>875</v>
      </c>
      <c r="C36" s="110" t="s">
        <v>265</v>
      </c>
      <c r="D36" s="110" t="s">
        <v>890</v>
      </c>
      <c r="E36" s="110" t="s">
        <v>891</v>
      </c>
      <c r="F36" s="110" t="s">
        <v>830</v>
      </c>
      <c r="G36" s="111" t="s">
        <v>801</v>
      </c>
      <c r="H36" s="110" t="s">
        <v>800</v>
      </c>
      <c r="I36" s="109">
        <v>0.45890914580348119</v>
      </c>
      <c r="J36" s="108">
        <f>IF(A36=A35,J35+1,1)</f>
        <v>7</v>
      </c>
    </row>
    <row r="37" spans="1:10" x14ac:dyDescent="0.3">
      <c r="A37" s="109">
        <v>8</v>
      </c>
      <c r="B37" s="110" t="s">
        <v>875</v>
      </c>
      <c r="C37" s="110" t="s">
        <v>282</v>
      </c>
      <c r="D37" s="110" t="s">
        <v>892</v>
      </c>
      <c r="E37" s="110" t="s">
        <v>893</v>
      </c>
      <c r="F37" s="110" t="s">
        <v>830</v>
      </c>
      <c r="G37" s="111" t="s">
        <v>801</v>
      </c>
      <c r="H37" s="110" t="s">
        <v>800</v>
      </c>
      <c r="I37" s="109">
        <v>0.81480960891794185</v>
      </c>
      <c r="J37" s="108">
        <f>IF(A37=A36,J36+1,1)</f>
        <v>8</v>
      </c>
    </row>
    <row r="38" spans="1:10" x14ac:dyDescent="0.3">
      <c r="A38" s="109">
        <v>8</v>
      </c>
      <c r="B38" s="110" t="s">
        <v>875</v>
      </c>
      <c r="C38" s="110" t="s">
        <v>812</v>
      </c>
      <c r="D38" s="110" t="s">
        <v>894</v>
      </c>
      <c r="E38" s="110" t="s">
        <v>895</v>
      </c>
      <c r="F38" s="110" t="s">
        <v>830</v>
      </c>
      <c r="G38" s="111" t="s">
        <v>806</v>
      </c>
      <c r="H38" s="110" t="s">
        <v>800</v>
      </c>
      <c r="I38" s="109">
        <v>0.84683697173226657</v>
      </c>
      <c r="J38" s="108">
        <f>IF(A38=A37,J37+1,1)</f>
        <v>9</v>
      </c>
    </row>
    <row r="39" spans="1:10" x14ac:dyDescent="0.3">
      <c r="A39" s="109">
        <v>8</v>
      </c>
      <c r="B39" s="110" t="s">
        <v>875</v>
      </c>
      <c r="C39" s="110" t="s">
        <v>802</v>
      </c>
      <c r="D39" s="110" t="s">
        <v>896</v>
      </c>
      <c r="E39" s="110" t="s">
        <v>897</v>
      </c>
      <c r="F39" s="110" t="s">
        <v>830</v>
      </c>
      <c r="G39" s="111" t="s">
        <v>806</v>
      </c>
      <c r="H39" s="110" t="s">
        <v>800</v>
      </c>
      <c r="I39" s="109">
        <v>0.85615831771173179</v>
      </c>
      <c r="J39" s="108">
        <f>IF(A39=A38,J38+1,1)</f>
        <v>10</v>
      </c>
    </row>
    <row r="40" spans="1:10" x14ac:dyDescent="0.3">
      <c r="A40" s="109">
        <v>10</v>
      </c>
      <c r="B40" s="110" t="s">
        <v>898</v>
      </c>
      <c r="C40" s="110" t="s">
        <v>337</v>
      </c>
      <c r="D40" s="110" t="s">
        <v>839</v>
      </c>
      <c r="E40" s="110" t="s">
        <v>840</v>
      </c>
      <c r="F40" s="110" t="s">
        <v>830</v>
      </c>
      <c r="G40" s="111" t="s">
        <v>799</v>
      </c>
      <c r="H40" s="110" t="s">
        <v>800</v>
      </c>
      <c r="I40" s="109">
        <v>0.89395162651219862</v>
      </c>
      <c r="J40" s="108">
        <f>IF(A40=A39,J39+1,1)</f>
        <v>1</v>
      </c>
    </row>
    <row r="41" spans="1:10" x14ac:dyDescent="0.3">
      <c r="A41" s="109">
        <v>12</v>
      </c>
      <c r="B41" s="110" t="s">
        <v>899</v>
      </c>
      <c r="C41" s="110" t="s">
        <v>282</v>
      </c>
      <c r="D41" s="110" t="s">
        <v>858</v>
      </c>
      <c r="E41" s="110" t="s">
        <v>859</v>
      </c>
      <c r="F41" s="110" t="s">
        <v>830</v>
      </c>
      <c r="G41" s="111" t="s">
        <v>850</v>
      </c>
      <c r="H41" s="110" t="s">
        <v>800</v>
      </c>
      <c r="I41" s="109">
        <v>0.6930862149620165</v>
      </c>
      <c r="J41" s="108">
        <f>IF(A41=A40,J40+1,1)</f>
        <v>1</v>
      </c>
    </row>
    <row r="42" spans="1:10" x14ac:dyDescent="0.3">
      <c r="A42" s="109">
        <v>13</v>
      </c>
      <c r="B42" s="110" t="s">
        <v>900</v>
      </c>
      <c r="C42" s="110" t="s">
        <v>282</v>
      </c>
      <c r="D42" s="110" t="s">
        <v>901</v>
      </c>
      <c r="E42" s="110" t="s">
        <v>902</v>
      </c>
      <c r="F42" s="110" t="s">
        <v>798</v>
      </c>
      <c r="G42" s="111" t="s">
        <v>801</v>
      </c>
      <c r="H42" s="110" t="s">
        <v>800</v>
      </c>
      <c r="I42" s="109">
        <v>0.38343447845819212</v>
      </c>
      <c r="J42" s="108">
        <f>IF(A42=A41,J41+1,1)</f>
        <v>1</v>
      </c>
    </row>
    <row r="43" spans="1:10" x14ac:dyDescent="0.3">
      <c r="A43" s="109">
        <v>13</v>
      </c>
      <c r="B43" s="110" t="s">
        <v>900</v>
      </c>
      <c r="C43" s="110" t="s">
        <v>802</v>
      </c>
      <c r="D43" s="110" t="s">
        <v>865</v>
      </c>
      <c r="E43" s="110" t="s">
        <v>866</v>
      </c>
      <c r="F43" s="110" t="s">
        <v>798</v>
      </c>
      <c r="G43" s="111" t="s">
        <v>801</v>
      </c>
      <c r="H43" s="110" t="s">
        <v>800</v>
      </c>
      <c r="I43" s="109">
        <v>0.44177747427830616</v>
      </c>
      <c r="J43" s="108">
        <f>IF(A43=A42,J42+1,1)</f>
        <v>2</v>
      </c>
    </row>
    <row r="44" spans="1:10" x14ac:dyDescent="0.3">
      <c r="A44" s="109">
        <v>13</v>
      </c>
      <c r="B44" s="110" t="s">
        <v>900</v>
      </c>
      <c r="C44" s="110" t="s">
        <v>812</v>
      </c>
      <c r="D44" s="110" t="s">
        <v>903</v>
      </c>
      <c r="E44" s="110" t="s">
        <v>904</v>
      </c>
      <c r="F44" s="110" t="s">
        <v>798</v>
      </c>
      <c r="G44" s="111" t="s">
        <v>806</v>
      </c>
      <c r="H44" s="110" t="s">
        <v>800</v>
      </c>
      <c r="I44" s="109">
        <v>0.64089253290218973</v>
      </c>
      <c r="J44" s="108">
        <f>IF(A44=A43,J43+1,1)</f>
        <v>3</v>
      </c>
    </row>
    <row r="45" spans="1:10" x14ac:dyDescent="0.3">
      <c r="A45" s="109">
        <v>13</v>
      </c>
      <c r="B45" s="110" t="s">
        <v>900</v>
      </c>
      <c r="C45" s="110" t="s">
        <v>282</v>
      </c>
      <c r="D45" s="110" t="s">
        <v>869</v>
      </c>
      <c r="E45" s="110" t="s">
        <v>870</v>
      </c>
      <c r="F45" s="110" t="s">
        <v>798</v>
      </c>
      <c r="G45" s="111" t="s">
        <v>806</v>
      </c>
      <c r="H45" s="110" t="s">
        <v>800</v>
      </c>
      <c r="I45" s="109">
        <v>0.66836753530416015</v>
      </c>
      <c r="J45" s="108">
        <f>IF(A45=A44,J44+1,1)</f>
        <v>4</v>
      </c>
    </row>
    <row r="46" spans="1:10" x14ac:dyDescent="0.3">
      <c r="A46" s="109">
        <v>13</v>
      </c>
      <c r="B46" s="110" t="s">
        <v>900</v>
      </c>
      <c r="C46" s="110" t="s">
        <v>707</v>
      </c>
      <c r="D46" s="110" t="s">
        <v>905</v>
      </c>
      <c r="E46" s="110" t="s">
        <v>906</v>
      </c>
      <c r="F46" s="110" t="s">
        <v>798</v>
      </c>
      <c r="G46" s="111" t="s">
        <v>801</v>
      </c>
      <c r="H46" s="110" t="s">
        <v>800</v>
      </c>
      <c r="I46" s="109">
        <v>0.67175524466664505</v>
      </c>
      <c r="J46" s="108">
        <f>IF(A46=A45,J45+1,1)</f>
        <v>5</v>
      </c>
    </row>
    <row r="47" spans="1:10" x14ac:dyDescent="0.3">
      <c r="A47" s="109">
        <v>13</v>
      </c>
      <c r="B47" s="110" t="s">
        <v>900</v>
      </c>
      <c r="C47" s="110" t="s">
        <v>802</v>
      </c>
      <c r="D47" s="110" t="s">
        <v>807</v>
      </c>
      <c r="E47" s="110" t="s">
        <v>808</v>
      </c>
      <c r="F47" s="110" t="s">
        <v>798</v>
      </c>
      <c r="G47" s="111" t="s">
        <v>799</v>
      </c>
      <c r="H47" s="110" t="s">
        <v>800</v>
      </c>
      <c r="I47" s="109">
        <v>0.70119342046361866</v>
      </c>
      <c r="J47" s="108">
        <f>IF(A47=A46,J46+1,1)</f>
        <v>6</v>
      </c>
    </row>
    <row r="48" spans="1:10" x14ac:dyDescent="0.3">
      <c r="A48" s="109">
        <v>13</v>
      </c>
      <c r="B48" s="110" t="s">
        <v>900</v>
      </c>
      <c r="C48" s="110" t="s">
        <v>337</v>
      </c>
      <c r="D48" s="110" t="s">
        <v>907</v>
      </c>
      <c r="E48" s="110" t="s">
        <v>908</v>
      </c>
      <c r="F48" s="110" t="s">
        <v>798</v>
      </c>
      <c r="G48" s="111" t="s">
        <v>799</v>
      </c>
      <c r="H48" s="110" t="s">
        <v>800</v>
      </c>
      <c r="I48" s="109">
        <v>0.80902663927737994</v>
      </c>
      <c r="J48" s="108">
        <f>IF(A48=A47,J47+1,1)</f>
        <v>7</v>
      </c>
    </row>
    <row r="49" spans="1:10" x14ac:dyDescent="0.3">
      <c r="A49" s="109">
        <v>13</v>
      </c>
      <c r="B49" s="110" t="s">
        <v>900</v>
      </c>
      <c r="C49" s="110" t="s">
        <v>802</v>
      </c>
      <c r="D49" s="110" t="s">
        <v>803</v>
      </c>
      <c r="E49" s="110" t="s">
        <v>804</v>
      </c>
      <c r="F49" s="110" t="s">
        <v>798</v>
      </c>
      <c r="G49" s="111" t="s">
        <v>805</v>
      </c>
      <c r="H49" s="110" t="s">
        <v>800</v>
      </c>
      <c r="I49" s="109">
        <v>0.81370716277800348</v>
      </c>
      <c r="J49" s="108">
        <f>IF(A49=A48,J48+1,1)</f>
        <v>8</v>
      </c>
    </row>
    <row r="50" spans="1:10" x14ac:dyDescent="0.3">
      <c r="A50" s="109">
        <v>13</v>
      </c>
      <c r="B50" s="110" t="s">
        <v>900</v>
      </c>
      <c r="C50" s="110" t="s">
        <v>282</v>
      </c>
      <c r="D50" s="110" t="s">
        <v>909</v>
      </c>
      <c r="E50" s="110" t="s">
        <v>910</v>
      </c>
      <c r="F50" s="110" t="s">
        <v>798</v>
      </c>
      <c r="G50" s="111" t="s">
        <v>806</v>
      </c>
      <c r="H50" s="110" t="s">
        <v>800</v>
      </c>
      <c r="I50" s="109">
        <v>0.81805585622214405</v>
      </c>
      <c r="J50" s="108">
        <f>IF(A50=A49,J49+1,1)</f>
        <v>9</v>
      </c>
    </row>
    <row r="51" spans="1:10" x14ac:dyDescent="0.3">
      <c r="A51" s="109">
        <v>13</v>
      </c>
      <c r="B51" s="110" t="s">
        <v>900</v>
      </c>
      <c r="C51" s="110" t="s">
        <v>394</v>
      </c>
      <c r="D51" s="110" t="s">
        <v>911</v>
      </c>
      <c r="E51" s="110" t="s">
        <v>912</v>
      </c>
      <c r="F51" s="110" t="s">
        <v>798</v>
      </c>
      <c r="G51" s="111" t="s">
        <v>887</v>
      </c>
      <c r="H51" s="110" t="s">
        <v>800</v>
      </c>
      <c r="I51" s="109">
        <v>0.91535870394644125</v>
      </c>
      <c r="J51" s="108">
        <f>IF(A51=A50,J50+1,1)</f>
        <v>10</v>
      </c>
    </row>
  </sheetData>
  <pageMargins left="0.7" right="0.7" top="0.75" bottom="0.75" header="0.3" footer="0.3"/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19"/>
  <sheetViews>
    <sheetView workbookViewId="0">
      <selection activeCell="B17" sqref="B17"/>
    </sheetView>
  </sheetViews>
  <sheetFormatPr defaultColWidth="9.109375" defaultRowHeight="13.2" x14ac:dyDescent="0.25"/>
  <cols>
    <col min="1" max="1" width="9.109375" style="13"/>
    <col min="2" max="2" width="38.88671875" style="13" customWidth="1"/>
    <col min="3" max="3" width="14.5546875" style="13" bestFit="1" customWidth="1"/>
    <col min="4" max="16384" width="9.109375" style="13"/>
  </cols>
  <sheetData>
    <row r="1" spans="2:3" ht="14.4" x14ac:dyDescent="0.25">
      <c r="B1" s="12" t="s">
        <v>442</v>
      </c>
      <c r="C1" s="11" t="s">
        <v>441</v>
      </c>
    </row>
    <row r="2" spans="2:3" ht="14.4" x14ac:dyDescent="0.25">
      <c r="B2" s="14" t="s">
        <v>416</v>
      </c>
      <c r="C2" s="14" t="s">
        <v>415</v>
      </c>
    </row>
    <row r="3" spans="2:3" ht="14.4" x14ac:dyDescent="0.25">
      <c r="B3" s="14" t="s">
        <v>394</v>
      </c>
      <c r="C3" s="14" t="s">
        <v>393</v>
      </c>
    </row>
    <row r="4" spans="2:3" ht="14.4" x14ac:dyDescent="0.25">
      <c r="B4" s="14" t="s">
        <v>373</v>
      </c>
      <c r="C4" s="14" t="s">
        <v>372</v>
      </c>
    </row>
    <row r="5" spans="2:3" ht="14.4" x14ac:dyDescent="0.25">
      <c r="B5" s="14" t="s">
        <v>350</v>
      </c>
      <c r="C5" s="14" t="s">
        <v>349</v>
      </c>
    </row>
    <row r="6" spans="2:3" ht="14.4" x14ac:dyDescent="0.25">
      <c r="B6" s="14" t="s">
        <v>337</v>
      </c>
      <c r="C6" s="14" t="s">
        <v>336</v>
      </c>
    </row>
    <row r="7" spans="2:3" ht="14.4" x14ac:dyDescent="0.25">
      <c r="B7" s="14" t="s">
        <v>304</v>
      </c>
      <c r="C7" s="14" t="s">
        <v>303</v>
      </c>
    </row>
    <row r="8" spans="2:3" ht="14.4" x14ac:dyDescent="0.25">
      <c r="B8" s="14" t="s">
        <v>282</v>
      </c>
      <c r="C8" s="14" t="s">
        <v>281</v>
      </c>
    </row>
    <row r="9" spans="2:3" ht="14.4" x14ac:dyDescent="0.25">
      <c r="B9" s="14" t="s">
        <v>265</v>
      </c>
      <c r="C9" s="14" t="s">
        <v>264</v>
      </c>
    </row>
    <row r="10" spans="2:3" ht="14.4" x14ac:dyDescent="0.25">
      <c r="B10" s="14" t="s">
        <v>237</v>
      </c>
      <c r="C10" s="14" t="s">
        <v>236</v>
      </c>
    </row>
    <row r="11" spans="2:3" ht="14.4" x14ac:dyDescent="0.25">
      <c r="B11" s="14" t="s">
        <v>215</v>
      </c>
      <c r="C11" s="14" t="s">
        <v>214</v>
      </c>
    </row>
    <row r="12" spans="2:3" ht="14.4" x14ac:dyDescent="0.25">
      <c r="B12" s="14" t="s">
        <v>198</v>
      </c>
      <c r="C12" s="14" t="s">
        <v>197</v>
      </c>
    </row>
    <row r="13" spans="2:3" ht="14.4" x14ac:dyDescent="0.25">
      <c r="B13" s="14" t="s">
        <v>185</v>
      </c>
      <c r="C13" s="14" t="s">
        <v>184</v>
      </c>
    </row>
    <row r="14" spans="2:3" ht="14.4" x14ac:dyDescent="0.25">
      <c r="B14" s="14" t="s">
        <v>172</v>
      </c>
      <c r="C14" s="14" t="s">
        <v>171</v>
      </c>
    </row>
    <row r="15" spans="2:3" ht="14.4" x14ac:dyDescent="0.25">
      <c r="B15" s="14" t="s">
        <v>128</v>
      </c>
      <c r="C15" s="14" t="s">
        <v>127</v>
      </c>
    </row>
    <row r="16" spans="2:3" ht="14.4" x14ac:dyDescent="0.25">
      <c r="B16" s="14" t="s">
        <v>95</v>
      </c>
      <c r="C16" s="14" t="s">
        <v>94</v>
      </c>
    </row>
    <row r="17" spans="2:3" ht="14.4" x14ac:dyDescent="0.25">
      <c r="B17" s="14" t="s">
        <v>70</v>
      </c>
      <c r="C17" s="14" t="s">
        <v>69</v>
      </c>
    </row>
    <row r="18" spans="2:3" ht="14.4" x14ac:dyDescent="0.25">
      <c r="B18" s="14" t="s">
        <v>55</v>
      </c>
      <c r="C18" s="14" t="s">
        <v>54</v>
      </c>
    </row>
    <row r="19" spans="2:3" ht="14.4" x14ac:dyDescent="0.25">
      <c r="B19" s="14"/>
      <c r="C19" s="1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BB8E9-5D11-4055-A058-740110C48BF5}">
  <dimension ref="A1:B49"/>
  <sheetViews>
    <sheetView workbookViewId="0">
      <selection sqref="A1:B48"/>
    </sheetView>
  </sheetViews>
  <sheetFormatPr defaultRowHeight="13.2" x14ac:dyDescent="0.25"/>
  <cols>
    <col min="1" max="1" width="43.21875" bestFit="1" customWidth="1"/>
    <col min="2" max="2" width="80.88671875" bestFit="1" customWidth="1"/>
  </cols>
  <sheetData>
    <row r="1" spans="1:2" x14ac:dyDescent="0.25">
      <c r="A1" t="s">
        <v>599</v>
      </c>
      <c r="B1" t="s">
        <v>600</v>
      </c>
    </row>
    <row r="2" spans="1:2" x14ac:dyDescent="0.25">
      <c r="A2" t="s">
        <v>641</v>
      </c>
      <c r="B2" t="s">
        <v>642</v>
      </c>
    </row>
    <row r="3" spans="1:2" x14ac:dyDescent="0.25">
      <c r="A3" t="s">
        <v>625</v>
      </c>
      <c r="B3" t="s">
        <v>626</v>
      </c>
    </row>
    <row r="4" spans="1:2" x14ac:dyDescent="0.25">
      <c r="A4" t="s">
        <v>635</v>
      </c>
      <c r="B4" t="s">
        <v>636</v>
      </c>
    </row>
    <row r="5" spans="1:2" x14ac:dyDescent="0.25">
      <c r="A5" t="s">
        <v>639</v>
      </c>
      <c r="B5" t="s">
        <v>640</v>
      </c>
    </row>
    <row r="6" spans="1:2" x14ac:dyDescent="0.25">
      <c r="A6" t="s">
        <v>609</v>
      </c>
      <c r="B6" t="s">
        <v>610</v>
      </c>
    </row>
    <row r="7" spans="1:2" x14ac:dyDescent="0.25">
      <c r="A7" t="s">
        <v>643</v>
      </c>
      <c r="B7" t="s">
        <v>644</v>
      </c>
    </row>
    <row r="8" spans="1:2" x14ac:dyDescent="0.25">
      <c r="A8" t="s">
        <v>623</v>
      </c>
      <c r="B8" t="s">
        <v>624</v>
      </c>
    </row>
    <row r="9" spans="1:2" x14ac:dyDescent="0.25">
      <c r="A9" t="s">
        <v>637</v>
      </c>
      <c r="B9" t="s">
        <v>638</v>
      </c>
    </row>
    <row r="10" spans="1:2" x14ac:dyDescent="0.25">
      <c r="A10" t="s">
        <v>607</v>
      </c>
      <c r="B10" t="s">
        <v>608</v>
      </c>
    </row>
    <row r="11" spans="1:2" x14ac:dyDescent="0.25">
      <c r="A11" t="s">
        <v>673</v>
      </c>
      <c r="B11" t="s">
        <v>674</v>
      </c>
    </row>
    <row r="12" spans="1:2" x14ac:dyDescent="0.25">
      <c r="A12" t="s">
        <v>645</v>
      </c>
      <c r="B12" t="s">
        <v>646</v>
      </c>
    </row>
    <row r="13" spans="1:2" x14ac:dyDescent="0.25">
      <c r="A13" t="s">
        <v>655</v>
      </c>
      <c r="B13" t="s">
        <v>656</v>
      </c>
    </row>
    <row r="14" spans="1:2" x14ac:dyDescent="0.25">
      <c r="A14" t="s">
        <v>631</v>
      </c>
      <c r="B14" t="s">
        <v>632</v>
      </c>
    </row>
    <row r="15" spans="1:2" x14ac:dyDescent="0.25">
      <c r="A15" t="s">
        <v>675</v>
      </c>
      <c r="B15" t="s">
        <v>676</v>
      </c>
    </row>
    <row r="16" spans="1:2" x14ac:dyDescent="0.25">
      <c r="A16" t="s">
        <v>653</v>
      </c>
      <c r="B16" t="s">
        <v>654</v>
      </c>
    </row>
    <row r="17" spans="1:2" x14ac:dyDescent="0.25">
      <c r="A17" t="s">
        <v>611</v>
      </c>
      <c r="B17" t="s">
        <v>612</v>
      </c>
    </row>
    <row r="18" spans="1:2" x14ac:dyDescent="0.25">
      <c r="A18" t="s">
        <v>617</v>
      </c>
      <c r="B18" t="s">
        <v>618</v>
      </c>
    </row>
    <row r="19" spans="1:2" x14ac:dyDescent="0.25">
      <c r="A19" t="s">
        <v>661</v>
      </c>
      <c r="B19" t="s">
        <v>662</v>
      </c>
    </row>
    <row r="20" spans="1:2" x14ac:dyDescent="0.25">
      <c r="A20" t="s">
        <v>601</v>
      </c>
      <c r="B20" t="s">
        <v>602</v>
      </c>
    </row>
    <row r="21" spans="1:2" x14ac:dyDescent="0.25">
      <c r="A21" t="s">
        <v>651</v>
      </c>
      <c r="B21" t="s">
        <v>652</v>
      </c>
    </row>
    <row r="22" spans="1:2" x14ac:dyDescent="0.25">
      <c r="A22" t="s">
        <v>681</v>
      </c>
      <c r="B22" t="s">
        <v>682</v>
      </c>
    </row>
    <row r="23" spans="1:2" x14ac:dyDescent="0.25">
      <c r="A23" t="s">
        <v>657</v>
      </c>
      <c r="B23" t="s">
        <v>658</v>
      </c>
    </row>
    <row r="24" spans="1:2" x14ac:dyDescent="0.25">
      <c r="A24" t="s">
        <v>621</v>
      </c>
      <c r="B24" t="s">
        <v>622</v>
      </c>
    </row>
    <row r="25" spans="1:2" x14ac:dyDescent="0.25">
      <c r="A25" t="s">
        <v>603</v>
      </c>
      <c r="B25" t="s">
        <v>604</v>
      </c>
    </row>
    <row r="26" spans="1:2" x14ac:dyDescent="0.25">
      <c r="A26" t="s">
        <v>665</v>
      </c>
      <c r="B26" t="s">
        <v>666</v>
      </c>
    </row>
    <row r="27" spans="1:2" x14ac:dyDescent="0.25">
      <c r="A27" t="s">
        <v>605</v>
      </c>
      <c r="B27" t="s">
        <v>606</v>
      </c>
    </row>
    <row r="28" spans="1:2" x14ac:dyDescent="0.25">
      <c r="A28" t="s">
        <v>647</v>
      </c>
      <c r="B28" t="s">
        <v>648</v>
      </c>
    </row>
    <row r="29" spans="1:2" x14ac:dyDescent="0.25">
      <c r="A29" t="s">
        <v>677</v>
      </c>
      <c r="B29" t="s">
        <v>678</v>
      </c>
    </row>
    <row r="30" spans="1:2" x14ac:dyDescent="0.25">
      <c r="A30" t="s">
        <v>683</v>
      </c>
      <c r="B30" t="s">
        <v>684</v>
      </c>
    </row>
    <row r="31" spans="1:2" x14ac:dyDescent="0.25">
      <c r="A31" t="s">
        <v>693</v>
      </c>
      <c r="B31" t="s">
        <v>694</v>
      </c>
    </row>
    <row r="32" spans="1:2" x14ac:dyDescent="0.25">
      <c r="A32" t="s">
        <v>633</v>
      </c>
      <c r="B32" t="s">
        <v>634</v>
      </c>
    </row>
    <row r="33" spans="1:2" x14ac:dyDescent="0.25">
      <c r="A33" t="s">
        <v>615</v>
      </c>
      <c r="B33" t="s">
        <v>616</v>
      </c>
    </row>
    <row r="34" spans="1:2" x14ac:dyDescent="0.25">
      <c r="A34" t="s">
        <v>691</v>
      </c>
      <c r="B34" t="s">
        <v>692</v>
      </c>
    </row>
    <row r="35" spans="1:2" x14ac:dyDescent="0.25">
      <c r="A35" t="s">
        <v>679</v>
      </c>
      <c r="B35" t="s">
        <v>680</v>
      </c>
    </row>
    <row r="36" spans="1:2" x14ac:dyDescent="0.25">
      <c r="A36" t="s">
        <v>687</v>
      </c>
      <c r="B36" t="s">
        <v>688</v>
      </c>
    </row>
    <row r="37" spans="1:2" x14ac:dyDescent="0.25">
      <c r="A37" t="s">
        <v>671</v>
      </c>
      <c r="B37" t="s">
        <v>672</v>
      </c>
    </row>
    <row r="38" spans="1:2" x14ac:dyDescent="0.25">
      <c r="A38" t="s">
        <v>629</v>
      </c>
      <c r="B38" t="s">
        <v>630</v>
      </c>
    </row>
    <row r="39" spans="1:2" x14ac:dyDescent="0.25">
      <c r="A39" t="s">
        <v>619</v>
      </c>
      <c r="B39" t="s">
        <v>620</v>
      </c>
    </row>
    <row r="40" spans="1:2" x14ac:dyDescent="0.25">
      <c r="A40" t="s">
        <v>659</v>
      </c>
      <c r="B40" t="s">
        <v>660</v>
      </c>
    </row>
    <row r="41" spans="1:2" x14ac:dyDescent="0.25">
      <c r="A41" t="s">
        <v>714</v>
      </c>
      <c r="B41" t="s">
        <v>715</v>
      </c>
    </row>
    <row r="42" spans="1:2" x14ac:dyDescent="0.25">
      <c r="A42" t="s">
        <v>669</v>
      </c>
      <c r="B42" t="s">
        <v>670</v>
      </c>
    </row>
    <row r="43" spans="1:2" x14ac:dyDescent="0.25">
      <c r="A43" t="s">
        <v>627</v>
      </c>
      <c r="B43" t="s">
        <v>628</v>
      </c>
    </row>
    <row r="44" spans="1:2" x14ac:dyDescent="0.25">
      <c r="A44" t="s">
        <v>663</v>
      </c>
      <c r="B44" t="s">
        <v>664</v>
      </c>
    </row>
    <row r="45" spans="1:2" x14ac:dyDescent="0.25">
      <c r="A45" t="s">
        <v>613</v>
      </c>
      <c r="B45" t="s">
        <v>614</v>
      </c>
    </row>
    <row r="46" spans="1:2" x14ac:dyDescent="0.25">
      <c r="A46" t="s">
        <v>667</v>
      </c>
      <c r="B46" t="s">
        <v>668</v>
      </c>
    </row>
    <row r="47" spans="1:2" x14ac:dyDescent="0.25">
      <c r="A47" t="s">
        <v>649</v>
      </c>
      <c r="B47" t="s">
        <v>650</v>
      </c>
    </row>
    <row r="48" spans="1:2" x14ac:dyDescent="0.25">
      <c r="A48" t="s">
        <v>689</v>
      </c>
      <c r="B48" t="s">
        <v>690</v>
      </c>
    </row>
    <row r="49" spans="1:2" x14ac:dyDescent="0.25">
      <c r="A49" t="s">
        <v>685</v>
      </c>
      <c r="B49" t="s">
        <v>686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3EF74341E845499CFF96F15B77B3FD" ma:contentTypeVersion="11" ma:contentTypeDescription="Create a new document." ma:contentTypeScope="" ma:versionID="f6641f43c049c158aca3bf436bb538c0">
  <xsd:schema xmlns:xsd="http://www.w3.org/2001/XMLSchema" xmlns:xs="http://www.w3.org/2001/XMLSchema" xmlns:p="http://schemas.microsoft.com/office/2006/metadata/properties" xmlns:ns2="435a155a-41a6-4fb5-a897-53ae0ecbdc37" targetNamespace="http://schemas.microsoft.com/office/2006/metadata/properties" ma:root="true" ma:fieldsID="9fe7fbd075ed26a513fcab6f0380cfa9" ns2:_="">
    <xsd:import namespace="435a155a-41a6-4fb5-a897-53ae0ecbdc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a155a-41a6-4fb5-a897-53ae0ecbdc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s q m i d = " 9 1 9 4 d a 3 0 - 2 f 0 1 - 4 9 1 b - 8 9 d 7 - 8 8 6 3 0 a d 8 8 1 5 0 "   x m l n s = " h t t p : / / s c h e m a s . m i c r o s o f t . c o m / D a t a M a s h u p " > A A A A A B k F A A B Q S w M E F A A C A A g A a 1 m 9 V j i y G d 2 k A A A A 9 g A A A B I A H A B D b 2 5 m a W c v U G F j a 2 F n Z S 5 4 b W w g o h g A K K A U A A A A A A A A A A A A A A A A A A A A A A A A A A A A h Y 9 N D o I w G E S v Q r q n P 0 i M I a U s 3 E p i Q j R u m 1 K h E T 4 M L Z a 7 u f B I X k G M o u 5 c z p u 3 m L l f b z w b 2 y a 4 6 N 6 a D l L E M E W B B t W V B q o U D e 4 Y r l A m + F a q k 6 x 0 M M l g k 9 G W K a q d O y e E e O + x X + C u r 0 h E K S O H f F O o W r c S f W T z X w 4 N W C d B a S T 4 / j V G R J i x J Y 5 p j C k n M + S 5 g a 8 Q T X u f 7 Q / k 6 6 F x Q 6 + F h n B X c D J H T t 4 f x A N Q S w M E F A A C A A g A a 1 m 9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t Z v V b k M Q k a E w I A A F Y E A A A T A B w A R m 9 y b X V s Y X M v U 2 V j d G l v b j E u b S C i G A A o o B Q A A A A A A A A A A A A A A A A A A A A A A A A A A A C 1 U 1 1 v 0 z A U f a / U / 2 A F C b V S S N M m T V u m C o 2 V I b Z W d F 3 X M B B C j n O T e E q c 1 n a T f q h P / B r + B v w x n H a w s g B P k I c 4 O e f 6 n n u P f Q U Q S V O G r g 9 r 8 6 R a q V Z E h D n 4 6 G 0 Q U E J x L F A f x S C r F a S e l 1 x F 9 5 E L n j H G I d S K j 7 O U S W B S 1 L R I y r l 4 3 m g w I p 6 R f G M E n M b Y S w 0 W N 3 r d X s c n 0 L J s 0 z G 7 p g n E J D 2 n j d u t w A v s J m n 7 v a 7 Z N G 3 i W I 4 d W D 2 f E N + 2 S d t z P G M e z T X 0 F G k v M l h R 8 P I F z Q a u F 1 y R I b / q O 6 N p h 3 W i x c x 3 3 9 2 u 5 Y 0 V r t Z + O n h 1 D j h w 7 X U 6 t p N 8 N s L n r f E 6 G y Q 3 t 5 e n Z D N a k C w a u E P r 4 u x C q 9 f 1 Q 2 8 D L L G p m i t 6 3 J q 7 D 8 X / x 3 v u i T Z d z w G F k N O 7 D Q 1 9 T c V N s R e D M e W Y i S D l y V k a L x N W h I n a P p W + 3 W p D S p Q 1 F D Q d v W H S s Y 2 C 3 + l o q 5 2 S S A J n G C e K k 0 V y C S u 5 p 6 Z L I Y B l K Y Q C 4 h I 7 S 9 P f b 5 s B B 0 Z D y s K / U J c p l y W 6 2 S x D r T J k l S G 7 D L V / g X b 1 n w 5 O 6 B 0 w Z W F A Y 9 X 5 k Y X X E K v 7 N 0 l z U S v 5 r C P A J E K S L + E h k 4 s x 9 w F l w D P M Q m A P q S Y w j z G B G Y 6 X U C t L 6 t q 3 z 1 + / F I t 6 3 c f y H 5 u m q l 7 9 y N 9 d v V q h 7 I + a x 7 O i y i 7 k k a n 9 k 2 H Z 5 J B 4 2 A f 2 K V P F e D H 2 9 z P w X 2 / q + 4 N m 6 T x f Q w g Z M P H o V I + t e S R 4 8 h 1 Q S w E C L Q A U A A I A C A B r W b 1 W O L I Z 3 a Q A A A D 2 A A A A E g A A A A A A A A A A A A A A A A A A A A A A Q 2 9 u Z m l n L 1 B h Y 2 t h Z 2 U u e G 1 s U E s B A i 0 A F A A C A A g A a 1 m 9 V g / K 6 a u k A A A A 6 Q A A A B M A A A A A A A A A A A A A A A A A 8 A A A A F t D b 2 5 0 Z W 5 0 X 1 R 5 c G V z X S 5 4 b W x Q S w E C L Q A U A A I A C A B r W b 1 W 5 D E J G h M C A A B W B A A A E w A A A A A A A A A A A A A A A A D h A Q A A R m 9 y b X V s Y X M v U 2 V j d G l v b j E u b V B L B Q Y A A A A A A w A D A M I A A A B B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u G A A A A A A A A E w Y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P Z m Z p Y 2 l h b H M 8 L 0 l 0 Z W 1 Q Y X R o P j w v S X R l b U x v Y 2 F 0 a W 9 u P j x T d G F i b G V F b n R y a W V z P j x F b n R y e S B U e X B l P S J J c 1 B y a X Z h d G U i I F Z h b H V l P S J s M C I g L z 4 8 R W 5 0 c n k g V H l w Z T 0 i U m V z d W x 0 V H l w Z S I g V m F s d W U 9 I n N U Y W J s Z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T m F 2 a W d h d G l v b l N 0 Z X B O Y W 1 l I i B W Y W x 1 Z T 0 i c 0 5 h d m l n Y X R p Z S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X V k 5 M I E 9 m Z m l j a W F s I G 9 2 Z X J 6 a W N o d C I g L z 4 8 R W 5 0 c n k g V H l w Z T 0 i R m l s b G V k Q 2 9 t c G x l d G V S Z X N 1 b H R U b 1 d v c m t z a G V l d C I g V m F s d W U 9 I m w x I i A v P j x F b n R y e S B U e X B l P S J C d W Z m Z X J O Z X h 0 U m V m c m V z a C I g V m F s d W U 9 I m w x I i A v P j x F b n R y e S B U e X B l P S J R d W V y e U l E I i B W Y W x 1 Z T 0 i c z R m M W I z Z T Y 1 L W Q 0 N G M t N D d i M C 0 4 Y T N m L T M 1 M T c 0 O D c 3 O D l i N y I g L z 4 8 R W 5 0 c n k g V H l w Z T 0 i R m l s b F R h c m d l d C I g V m F s d W U 9 I n N P Z m Z p Y 2 l h b H M i I C 8 + P E V u d H J 5 I F R 5 c G U 9 I k Z p b G x M Y X N 0 V X B k Y X R l Z C I g V m F s d W U 9 I m Q y M D I z L T A 1 L T I 5 V D A 5 O j E x O j I z L j c 0 N j U 4 N D h a I i A v P j x F b n R y e S B U e X B l P S J G a W x s R X J y b 3 J D b 3 V u d C I g V m F s d W U 9 I m w w I i A v P j x F b n R y e S B U e X B l P S J G a W x s Q 2 9 s d W 1 u V H l w Z X M i I F Z h b H V l P S J z Q X d Z R 0 J n W U d C Z 1 l H Q m d Z P S I g L z 4 8 R W 5 0 c n k g V H l w Z T 0 i R m l s b E V y c m 9 y Q 2 9 k Z S I g V m F s d W U 9 I n N V b m t u b 3 d u I i A v P j x F b n R y e S B U e X B l P S J G a W x s Q 2 9 s d W 1 u T m F t Z X M i I F Z h b H V l P S J z W y Z x d W 9 0 O 0 x p Y 2 V u d G l l J n F 1 b 3 Q 7 L C Z x d W 9 0 O 0 F j a H R l c m 5 h Y W 0 m c X V v d D s s J n F 1 b 3 Q 7 V H V z c 2 V u d m 9 l Z 3 N l b C Z x d W 9 0 O y w m c X V v d D t W b 2 9 y b m F h b S Z x d W 9 0 O y w m c X V v d D t W Z X J l b m l n a W 5 n J n F 1 b 3 Q 7 L C Z x d W 9 0 O 1 Z l c m V u a W d p b m d L b 3 J 0 J n F 1 b 3 Q 7 L C Z x d W 9 0 O z E x J n F 1 b 3 Q 7 L C Z x d W 9 0 O z E y J n F 1 b 3 Q 7 L C Z x d W 9 0 O z E z J n F 1 b 3 Q 7 L C Z x d W 9 0 O z E 0 J n F 1 b 3 Q 7 L C Z x d W 9 0 O z E 1 J n F 1 b 3 Q 7 X S I g L z 4 8 R W 5 0 c n k g V H l w Z T 0 i R m l s b E N v d W 5 0 I i B W Y W x 1 Z T 0 i b D M 0 N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Z m a W N p Y W x z L 0 F 1 d G 9 S Z W 1 v d m V k Q 2 9 s d W 1 u c z E u e 0 x p Y 2 V u d G l l L D B 9 J n F 1 b 3 Q 7 L C Z x d W 9 0 O 1 N l Y 3 R p b 2 4 x L 0 9 m Z m l j a W F s c y 9 B d X R v U m V t b 3 Z l Z E N v b H V t b n M x L n t B Y 2 h 0 Z X J u Y W F t L D F 9 J n F 1 b 3 Q 7 L C Z x d W 9 0 O 1 N l Y 3 R p b 2 4 x L 0 9 m Z m l j a W F s c y 9 B d X R v U m V t b 3 Z l Z E N v b H V t b n M x L n t U d X N z Z W 5 2 b 2 V n c 2 V s L D J 9 J n F 1 b 3 Q 7 L C Z x d W 9 0 O 1 N l Y 3 R p b 2 4 x L 0 9 m Z m l j a W F s c y 9 B d X R v U m V t b 3 Z l Z E N v b H V t b n M x L n t W b 2 9 y b m F h b S w z f S Z x d W 9 0 O y w m c X V v d D t T Z W N 0 a W 9 u M S 9 P Z m Z p Y 2 l h b H M v Q X V 0 b 1 J l b W 9 2 Z W R D b 2 x 1 b W 5 z M S 5 7 V m V y Z W 5 p Z 2 l u Z y w 0 f S Z x d W 9 0 O y w m c X V v d D t T Z W N 0 a W 9 u M S 9 P Z m Z p Y 2 l h b H M v Q X V 0 b 1 J l b W 9 2 Z W R D b 2 x 1 b W 5 z M S 5 7 V m V y Z W 5 p Z 2 l u Z 0 t v c n Q s N X 0 m c X V v d D s s J n F 1 b 3 Q 7 U 2 V j d G l v b j E v T 2 Z m a W N p Y W x z L 0 F 1 d G 9 S Z W 1 v d m V k Q 2 9 s d W 1 u c z E u e z E x L D Z 9 J n F 1 b 3 Q 7 L C Z x d W 9 0 O 1 N l Y 3 R p b 2 4 x L 0 9 m Z m l j a W F s c y 9 B d X R v U m V t b 3 Z l Z E N v b H V t b n M x L n s x M i w 3 f S Z x d W 9 0 O y w m c X V v d D t T Z W N 0 a W 9 u M S 9 P Z m Z p Y 2 l h b H M v Q X V 0 b 1 J l b W 9 2 Z W R D b 2 x 1 b W 5 z M S 5 7 M T M s O H 0 m c X V v d D s s J n F 1 b 3 Q 7 U 2 V j d G l v b j E v T 2 Z m a W N p Y W x z L 0 F 1 d G 9 S Z W 1 v d m V k Q 2 9 s d W 1 u c z E u e z E 0 L D l 9 J n F 1 b 3 Q 7 L C Z x d W 9 0 O 1 N l Y 3 R p b 2 4 x L 0 9 m Z m l j a W F s c y 9 B d X R v U m V t b 3 Z l Z E N v b H V t b n M x L n s x N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9 m Z m l j a W F s c y 9 B d X R v U m V t b 3 Z l Z E N v b H V t b n M x L n t M a W N l b n R p Z S w w f S Z x d W 9 0 O y w m c X V v d D t T Z W N 0 a W 9 u M S 9 P Z m Z p Y 2 l h b H M v Q X V 0 b 1 J l b W 9 2 Z W R D b 2 x 1 b W 5 z M S 5 7 Q W N o d G V y b m F h b S w x f S Z x d W 9 0 O y w m c X V v d D t T Z W N 0 a W 9 u M S 9 P Z m Z p Y 2 l h b H M v Q X V 0 b 1 J l b W 9 2 Z W R D b 2 x 1 b W 5 z M S 5 7 V H V z c 2 V u d m 9 l Z 3 N l b C w y f S Z x d W 9 0 O y w m c X V v d D t T Z W N 0 a W 9 u M S 9 P Z m Z p Y 2 l h b H M v Q X V 0 b 1 J l b W 9 2 Z W R D b 2 x 1 b W 5 z M S 5 7 V m 9 v c m 5 h Y W 0 s M 3 0 m c X V v d D s s J n F 1 b 3 Q 7 U 2 V j d G l v b j E v T 2 Z m a W N p Y W x z L 0 F 1 d G 9 S Z W 1 v d m V k Q 2 9 s d W 1 u c z E u e 1 Z l c m V u a W d p b m c s N H 0 m c X V v d D s s J n F 1 b 3 Q 7 U 2 V j d G l v b j E v T 2 Z m a W N p Y W x z L 0 F 1 d G 9 S Z W 1 v d m V k Q 2 9 s d W 1 u c z E u e 1 Z l c m V u a W d p b m d L b 3 J 0 L D V 9 J n F 1 b 3 Q 7 L C Z x d W 9 0 O 1 N l Y 3 R p b 2 4 x L 0 9 m Z m l j a W F s c y 9 B d X R v U m V t b 3 Z l Z E N v b H V t b n M x L n s x M S w 2 f S Z x d W 9 0 O y w m c X V v d D t T Z W N 0 a W 9 u M S 9 P Z m Z p Y 2 l h b H M v Q X V 0 b 1 J l b W 9 2 Z W R D b 2 x 1 b W 5 z M S 5 7 M T I s N 3 0 m c X V v d D s s J n F 1 b 3 Q 7 U 2 V j d G l v b j E v T 2 Z m a W N p Y W x z L 0 F 1 d G 9 S Z W 1 v d m V k Q 2 9 s d W 1 u c z E u e z E z L D h 9 J n F 1 b 3 Q 7 L C Z x d W 9 0 O 1 N l Y 3 R p b 2 4 x L 0 9 m Z m l j a W F s c y 9 B d X R v U m V t b 3 Z l Z E N v b H V t b n M x L n s x N C w 5 f S Z x d W 9 0 O y w m c X V v d D t T Z W N 0 a W 9 u M S 9 P Z m Z p Y 2 l h b H M v Q X V 0 b 1 J l b W 9 2 Z W R D b 2 x 1 b W 5 z M S 5 7 M T U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P Z m Z p Y 2 l h b H M v Q n J v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m Z m l j a W F s c y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m Z m l j a W F s c y 9 U e X B l J T I w Z 2 V 3 a W p 6 a W d k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2 Z m a W N p Y W x z L 1 J p a m V u J T I w Z 2 V m a W x 0 Z X J k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l M j A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U i I C 8 + P E V u d H J 5 I F R 5 c G U 9 I k Z p b G x U Y X J n Z X Q i I F Z h b H V l P S J z V G F i b G V f M C I g L z 4 8 R W 5 0 c n k g V H l w Z T 0 i R m l s b G V k Q 2 9 t c G x l d G V S Z X N 1 b H R U b 1 d v c m t z a G V l d C I g V m F s d W U 9 I m w x I i A v P j x F b n R y e S B U e X B l P S J R d W V y e U l E I i B W Y W x 1 Z T 0 i c 2 F l O T E z Y j l j L W Z j Z T I t N D Z i O C 0 5 O T E w L T Z m N W I w Y j E 0 O D N j Y y I g L z 4 8 R W 5 0 c n k g V H l w Z T 0 i R m l s b E x h c 3 R V c G R h d G V k I i B W Y W x 1 Z T 0 i Z D I w M j M t M D U t M j l U M D k 6 M T E 6 M j I u N j Y 4 M z I 4 O F o i I C 8 + P E V u d H J 5 I F R 5 c G U 9 I k Z p b G x F c n J v c k N v d W 5 0 I i B W Y W x 1 Z T 0 i b D A i I C 8 + P E V u d H J 5 I F R 5 c G U 9 I k Z p b G x D b 2 x 1 b W 5 U e X B l c y I g V m F s d W U 9 I n N C Z 1 k 9 I i A v P j x F b n R y e S B U e X B l P S J G a W x s R X J y b 3 J D b 2 R l I i B W Y W x 1 Z T 0 i c 1 V u a 2 5 v d 2 4 i I C 8 + P E V u d H J 5 I F R 5 c G U 9 I k Z p b G x D b 2 x 1 b W 5 O Y W 1 l c y I g V m F s d W U 9 I n N b J n F 1 b 3 Q 7 W n d l b W J h Z C Z x d W 9 0 O y w m c X V v d D t H Z W d l d m V u c y Z x d W 9 0 O 1 0 i I C 8 + P E V u d H J 5 I F R 5 c G U 9 I k Z p b G x D b 3 V u d C I g V m F s d W U 9 I m w 0 O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S A w L 0 F 1 d G 9 S Z W 1 v d m V k Q 2 9 s d W 1 u c z E u e 1 p 3 Z W 1 i Y W Q s M H 0 m c X V v d D s s J n F 1 b 3 Q 7 U 2 V j d G l v b j E v V G F i b G U g M C 9 B d X R v U m V t b 3 Z l Z E N v b H V t b n M x L n t H Z W d l d m V u c y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S A w L 0 F 1 d G 9 S Z W 1 v d m V k Q 2 9 s d W 1 u c z E u e 1 p 3 Z W 1 i Y W Q s M H 0 m c X V v d D s s J n F 1 b 3 Q 7 U 2 V j d G l v b j E v V G F i b G U g M C 9 B d X R v U m V t b 3 Z l Z E N v b H V t b n M x L n t H Z W d l d m V u c y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l M j A w L 0 J y b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A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A v V H l w Z S U y M G d l d 2 l q e m l n Z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m Z m l j a W F s c y 9 X Y W F y Z G U l M j B 2 Z X J 2 Y W 5 n Z W 4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W L a f c P s Y 0 0 q 9 F L t G 2 5 l J / w A A A A A C A A A A A A A Q Z g A A A A E A A C A A A A D 2 K T r n + 0 D t M 1 / h 6 m 6 Y o E i Y f g v c K m b p g D L Z H D o g X F W D R A A A A A A O g A A A A A I A A C A A A A C C l b 4 y J y O z K w z B w h Y j h I 7 V 1 z 8 9 v F I 6 1 O U N Y U i 9 F m D f q F A A A A A i j 3 l n x c n m C K V x c w v 5 L X c U I I O h I K 6 s + 2 c / M w k d v / A I X k h Z X m I m f 6 L q x z 4 S q h o / o I 3 b f S y 6 S E 3 B j s n H S X y P 0 W b u y 2 x Z Q o Q o f E R d 5 P p P C T v S u U A A A A C j C Q 9 l D w c c R P A 6 9 R l U x B V R J U p S q t v D T n H 1 i V t W g 9 Z S B Y K J l H U w S b I w r E e A e q T p W n Q d A V T X Y R H Q u V a q + U Z n O 5 h s < / D a t a M a s h u p > 
</file>

<file path=customXml/itemProps1.xml><?xml version="1.0" encoding="utf-8"?>
<ds:datastoreItem xmlns:ds="http://schemas.openxmlformats.org/officeDocument/2006/customXml" ds:itemID="{0C23A476-7D38-4F36-B9EF-971AEA762F8E}">
  <ds:schemaRefs>
    <ds:schemaRef ds:uri="http://purl.org/dc/terms/"/>
    <ds:schemaRef ds:uri="http://purl.org/dc/elements/1.1/"/>
    <ds:schemaRef ds:uri="http://schemas.microsoft.com/office/2006/documentManagement/types"/>
    <ds:schemaRef ds:uri="435a155a-41a6-4fb5-a897-53ae0ecbdc37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9365801-4793-401A-9069-E67F027588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5a155a-41a6-4fb5-a897-53ae0ecbdc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0E3530-51C3-4623-8EDD-9CAE414CEAB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861D84B-A970-4D4C-AC86-2EBCE7C3EE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Jury gegevens</vt:lpstr>
      <vt:lpstr>WVNL Official overzicht</vt:lpstr>
      <vt:lpstr>Reserves met loting</vt:lpstr>
      <vt:lpstr>Verenigingen</vt:lpstr>
      <vt:lpstr>Zwembaden</vt:lpstr>
      <vt:lpstr>'Jury gegevens'!Afdrukbereik</vt:lpstr>
      <vt:lpstr>'Jury gegevens'!ddd</vt:lpstr>
      <vt:lpstr>'Jury gegevens'!Print_Area</vt:lpstr>
      <vt:lpstr>'Jury gegevens'!Print_Titles</vt:lpstr>
      <vt:lpstr>Verenigingen</vt:lpstr>
    </vt:vector>
  </TitlesOfParts>
  <Company>Catharina-ziekenhuis Eindhoven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cwz@sport4all.nl</dc:creator>
  <cp:lastModifiedBy>Frank de Laat</cp:lastModifiedBy>
  <cp:lastPrinted>2023-05-31T21:25:01Z</cp:lastPrinted>
  <dcterms:created xsi:type="dcterms:W3CDTF">2005-11-08T08:42:24Z</dcterms:created>
  <dcterms:modified xsi:type="dcterms:W3CDTF">2023-05-31T21:25:45Z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0x0101004A3EF74341E845499CFF96F15B77B3FD</vt:lpwstr>
  </property>
</Properties>
</file>